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galter\Desktop\для год отчетности 2022г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ГР'!$FJ$115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DX44" i="1"/>
  <c r="EK44" i="1" s="1"/>
  <c r="DX45" i="1"/>
  <c r="EK45" i="1" s="1"/>
  <c r="DX46" i="1"/>
  <c r="EK46" i="1" s="1"/>
  <c r="DX47" i="1"/>
  <c r="EK47" i="1" s="1"/>
  <c r="DX48" i="1"/>
  <c r="EK48" i="1" s="1"/>
  <c r="EX48" i="1"/>
  <c r="DX49" i="1"/>
  <c r="EK49" i="1" s="1"/>
  <c r="DX50" i="1"/>
  <c r="EK50" i="1" s="1"/>
  <c r="DX51" i="1"/>
  <c r="EK51" i="1" s="1"/>
  <c r="DX52" i="1"/>
  <c r="EK52" i="1" s="1"/>
  <c r="DX53" i="1"/>
  <c r="EK53" i="1" s="1"/>
  <c r="DX54" i="1"/>
  <c r="EK54" i="1" s="1"/>
  <c r="DX55" i="1"/>
  <c r="EK55" i="1" s="1"/>
  <c r="DX56" i="1"/>
  <c r="EK56" i="1" s="1"/>
  <c r="DX57" i="1"/>
  <c r="EK57" i="1" s="1"/>
  <c r="DX58" i="1"/>
  <c r="EK58" i="1" s="1"/>
  <c r="DX59" i="1"/>
  <c r="EK59" i="1" s="1"/>
  <c r="DX60" i="1"/>
  <c r="EK60" i="1" s="1"/>
  <c r="EX60" i="1"/>
  <c r="DX61" i="1"/>
  <c r="EK61" i="1" s="1"/>
  <c r="DX62" i="1"/>
  <c r="EK62" i="1" s="1"/>
  <c r="DX63" i="1"/>
  <c r="EK63" i="1" s="1"/>
  <c r="DX64" i="1"/>
  <c r="EK64" i="1" s="1"/>
  <c r="DX65" i="1"/>
  <c r="EK65" i="1" s="1"/>
  <c r="DX66" i="1"/>
  <c r="EK66" i="1" s="1"/>
  <c r="DX67" i="1"/>
  <c r="EK67" i="1" s="1"/>
  <c r="DX68" i="1"/>
  <c r="EK68" i="1" s="1"/>
  <c r="DX69" i="1"/>
  <c r="EK69" i="1" s="1"/>
  <c r="DX70" i="1"/>
  <c r="EK70" i="1" s="1"/>
  <c r="DX71" i="1"/>
  <c r="EK71" i="1" s="1"/>
  <c r="DX72" i="1"/>
  <c r="EK72" i="1" s="1"/>
  <c r="EX72" i="1"/>
  <c r="DX73" i="1"/>
  <c r="EK73" i="1" s="1"/>
  <c r="DX74" i="1"/>
  <c r="EK74" i="1" s="1"/>
  <c r="DX75" i="1"/>
  <c r="EK75" i="1" s="1"/>
  <c r="DX76" i="1"/>
  <c r="EK76" i="1" s="1"/>
  <c r="DX77" i="1"/>
  <c r="EK77" i="1" s="1"/>
  <c r="DX78" i="1"/>
  <c r="EK78" i="1" s="1"/>
  <c r="DX79" i="1"/>
  <c r="EK79" i="1" s="1"/>
  <c r="DX80" i="1"/>
  <c r="EK80" i="1" s="1"/>
  <c r="DX81" i="1"/>
  <c r="EK81" i="1" s="1"/>
  <c r="DX82" i="1"/>
  <c r="EK82" i="1" s="1"/>
  <c r="DX83" i="1"/>
  <c r="EK83" i="1" s="1"/>
  <c r="DX84" i="1"/>
  <c r="EK84" i="1" s="1"/>
  <c r="EX84" i="1"/>
  <c r="DX85" i="1"/>
  <c r="EE92" i="1"/>
  <c r="ET92" i="1"/>
  <c r="EE93" i="1"/>
  <c r="ET93" i="1"/>
  <c r="EE94" i="1"/>
  <c r="ET94" i="1"/>
  <c r="EE95" i="1"/>
  <c r="ET95" i="1"/>
  <c r="EE96" i="1"/>
  <c r="ET96" i="1"/>
  <c r="EE97" i="1"/>
  <c r="ET97" i="1"/>
  <c r="EE98" i="1"/>
  <c r="EE99" i="1"/>
  <c r="EE100" i="1"/>
  <c r="EE101" i="1"/>
  <c r="EE102" i="1"/>
  <c r="EE103" i="1"/>
  <c r="EE104" i="1"/>
  <c r="EE105" i="1"/>
  <c r="EE106" i="1"/>
  <c r="EX76" i="1" l="1"/>
  <c r="EX64" i="1"/>
  <c r="EX52" i="1"/>
  <c r="EX44" i="1"/>
  <c r="EX80" i="1"/>
  <c r="EX79" i="1"/>
  <c r="EX78" i="1"/>
  <c r="EX75" i="1"/>
  <c r="EX74" i="1"/>
  <c r="EX71" i="1"/>
  <c r="EX70" i="1"/>
  <c r="EX69" i="1"/>
  <c r="EX68" i="1"/>
  <c r="EX67" i="1"/>
  <c r="EX66" i="1"/>
  <c r="EX63" i="1"/>
  <c r="EX62" i="1"/>
  <c r="EX59" i="1"/>
  <c r="EX58" i="1"/>
  <c r="EX51" i="1"/>
  <c r="EX50" i="1"/>
  <c r="EX47" i="1"/>
  <c r="EX46" i="1"/>
  <c r="EX83" i="1"/>
  <c r="EX82" i="1"/>
  <c r="EX56" i="1"/>
  <c r="EX55" i="1"/>
  <c r="EX54" i="1"/>
  <c r="EX53" i="1"/>
  <c r="EX81" i="1"/>
  <c r="EX77" i="1"/>
  <c r="EX73" i="1"/>
  <c r="EX65" i="1"/>
  <c r="EX61" i="1"/>
  <c r="EX57" i="1"/>
  <c r="EX49" i="1"/>
  <c r="EX45" i="1"/>
</calcChain>
</file>

<file path=xl/sharedStrings.xml><?xml version="1.0" encoding="utf-8"?>
<sst xmlns="http://schemas.openxmlformats.org/spreadsheetml/2006/main" count="219" uniqueCount="174">
  <si>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</si>
  <si>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</si>
  <si>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</si>
  <si>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</si>
  <si>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</si>
  <si>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</si>
  <si>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</si>
  <si>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</si>
  <si>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</si>
  <si>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</si>
  <si>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</si>
  <si>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</si>
  <si>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</si>
  <si>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</si>
  <si>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</si>
  <si>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</si>
  <si>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</si>
  <si>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</si>
  <si>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</si>
  <si>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</si>
  <si>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</si>
  <si>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</si>
  <si>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</si>
  <si>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</si>
  <si>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</si>
  <si>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</si>
  <si>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</si>
  <si>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</si>
  <si>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</si>
  <si>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</si>
  <si>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</si>
  <si>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</si>
  <si>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</si>
  <si>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</si>
  <si>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</si>
  <si>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18210102010010000000111 0000000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</si>
  <si>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</si>
  <si>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18210102020010000000111 0000000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</si>
  <si>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</si>
  <si>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18210102030010000000111 0000000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</si>
  <si>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</si>
  <si>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18210503010010000000111 0000000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</si>
  <si>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</si>
  <si>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18210601030100000000111 0000000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</si>
  <si>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</si>
  <si>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18210606033100000000111 0000000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</si>
  <si>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</si>
  <si>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18210606043100000000111 0000000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</si>
  <si>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</si>
  <si>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18210904053100000000111 0000000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</si>
  <si>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</si>
  <si>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96711105035100000000121 0000000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</si>
  <si>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</si>
  <si>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99210804020010000000112 0000000</t>
  </si>
  <si>
    <t>Доходы, поступающие в порядке возмещения расходов, понесенных в связи с эксплуатацией имущества сельских поселений</t>
  </si>
  <si>
    <t>99211302065100000000135 0000000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</si>
  <si>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</si>
  <si>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99211602020020000000145 0000000</t>
  </si>
  <si>
    <t>Средства самообложения граждан, зачисляемые в бюджеты сельских поселений</t>
  </si>
  <si>
    <t>99211714030100000000155 0000000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</si>
  <si>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</si>
  <si>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99220216001100000000151 0000000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</si>
  <si>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</si>
  <si>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99220235118100000000151 0000000</t>
  </si>
  <si>
    <t>Прочие межбюджетные трансферты, передаваемые бюджетам сельских поселений</t>
  </si>
  <si>
    <t>99220249999100000000151 0000000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</si>
  <si>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</si>
  <si>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99221960010100000000151 0000000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</si>
  <si>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</si>
  <si>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</si>
  <si>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</si>
  <si>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</si>
  <si>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</si>
  <si>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</si>
  <si>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</si>
  <si>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</si>
  <si>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</si>
  <si>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</si>
  <si>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</si>
  <si>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</si>
  <si>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91501029900002030121211</t>
  </si>
  <si>
    <t>Начисления на выплаты по оплате труда</t>
  </si>
  <si>
    <t>91501029900002030129213</t>
  </si>
  <si>
    <t>91501049900002040121211</t>
  </si>
  <si>
    <t>91501049900002040129213</t>
  </si>
  <si>
    <t>Услуги связи</t>
  </si>
  <si>
    <t>91501049900002040244221</t>
  </si>
  <si>
    <t>Работы, услуги по содержанию имущества</t>
  </si>
  <si>
    <t>91501049900002040244225</t>
  </si>
  <si>
    <t>Прочие работы, услуги</t>
  </si>
  <si>
    <t>91501049900002040244226</t>
  </si>
  <si>
    <t>Страхование</t>
  </si>
  <si>
    <t>91501049900002040244227</t>
  </si>
  <si>
    <t>Увеличение стоимости горюче-смазочных материалов</t>
  </si>
  <si>
    <t>91501049900002040244343</t>
  </si>
  <si>
    <t>Увеличение стоимости прочих оборотных запасов (материалов)</t>
  </si>
  <si>
    <t>91501049900002040244346</t>
  </si>
  <si>
    <t>Налоги, пошлины и сборы</t>
  </si>
  <si>
    <t>91501049900002040852291</t>
  </si>
  <si>
    <t>Иные выплаты текущего характера организациям</t>
  </si>
  <si>
    <t>91501049900002040853297</t>
  </si>
  <si>
    <t>91501139900029900111211</t>
  </si>
  <si>
    <t>91501139900029900119213</t>
  </si>
  <si>
    <t>91502039900051180121211</t>
  </si>
  <si>
    <t>91502039900051180129213</t>
  </si>
  <si>
    <t>91502039900051180244346</t>
  </si>
  <si>
    <t>9150409Б100078020244226</t>
  </si>
  <si>
    <t>91505039900002950851291</t>
  </si>
  <si>
    <t>Коммунальные услуги</t>
  </si>
  <si>
    <t>9150503Б100078010247223</t>
  </si>
  <si>
    <t>9150503Б100078040244226</t>
  </si>
  <si>
    <t>9150503Б100078050244223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</si>
  <si>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</si>
  <si>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9150503Б100078050244224</t>
  </si>
  <si>
    <t>9150503Б100078050244225</t>
  </si>
  <si>
    <t>9150503Б100078050244226</t>
  </si>
  <si>
    <t>Увеличение стоимости основных средств</t>
  </si>
  <si>
    <t>9150503Б100078050244310</t>
  </si>
  <si>
    <t>9150503Б100078050244343</t>
  </si>
  <si>
    <t>Увеличение стоимости строительных материалов</t>
  </si>
  <si>
    <t>9150503Б100078050244344</t>
  </si>
  <si>
    <t>9150503Б100078050244346</t>
  </si>
  <si>
    <t>Увеличение стоимости прочих материальных запасов однократного применения</t>
  </si>
  <si>
    <t>9150503Б100078050244349</t>
  </si>
  <si>
    <t>91508010840144091244221</t>
  </si>
  <si>
    <t>91508010840144091244223</t>
  </si>
  <si>
    <t>91508010840144091244225</t>
  </si>
  <si>
    <t>91508010840144091244226</t>
  </si>
  <si>
    <t>91508010840144091244344</t>
  </si>
  <si>
    <t>91508010840144091244346</t>
  </si>
  <si>
    <t>91508010840144091244349</t>
  </si>
  <si>
    <t>91508010840144091247223</t>
  </si>
  <si>
    <t>91508019900002950851291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</si>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</sst>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2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" fontId="8" fillId="0" borderId="25" xfId="0" applyNumberFormat="1" applyFont="1" applyBorder="1" applyAlignment="1" applyProtection="1">
      <alignment horizontal="right"/>
    </xf>
    <xf numFmtId="4" fontId="8" fillId="0" borderId="28" xfId="0" applyNumberFormat="1" applyFont="1" applyBorder="1" applyAlignment="1" applyProtection="1">
      <alignment horizontal="right"/>
    </xf>
    <xf numFmtId="4" fontId="8" fillId="0" borderId="31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" fontId="8" fillId="0" borderId="8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4" fontId="8" fillId="0" borderId="9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4" fontId="9" fillId="0" borderId="2" xfId="0" applyNumberFormat="1" applyFont="1" applyBorder="1" applyAlignment="1" applyProtection="1">
      <alignment horizontal="right"/>
    </xf>
    <xf numFmtId="4" fontId="9" fillId="0" borderId="3" xfId="0" applyNumberFormat="1" applyFont="1" applyBorder="1" applyAlignment="1" applyProtection="1">
      <alignment horizontal="right"/>
    </xf>
    <xf numFmtId="4" fontId="8" fillId="0" borderId="22" xfId="0" applyNumberFormat="1" applyFont="1" applyBorder="1" applyAlignment="1" applyProtection="1">
      <alignment horizontal="right"/>
    </xf>
    <xf numFmtId="4" fontId="8" fillId="0" borderId="14" xfId="0" applyNumberFormat="1" applyFont="1" applyBorder="1" applyAlignment="1" applyProtection="1">
      <alignment horizontal="right"/>
    </xf>
    <xf numFmtId="4" fontId="8" fillId="0" borderId="21" xfId="0" applyNumberFormat="1" applyFont="1" applyBorder="1" applyAlignment="1" applyProtection="1">
      <alignment horizontal="right"/>
    </xf>
    <xf numFmtId="49" fontId="10" fillId="0" borderId="31" xfId="0" applyNumberFormat="1" applyFont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center"/>
    </xf>
    <xf numFmtId="49" fontId="10" fillId="0" borderId="8" xfId="0" applyNumberFormat="1" applyFont="1" applyBorder="1" applyAlignment="1" applyProtection="1">
      <alignment horizontal="center"/>
    </xf>
    <xf numFmtId="49" fontId="10" fillId="0" borderId="17" xfId="0" applyNumberFormat="1" applyFont="1" applyBorder="1" applyAlignment="1" applyProtection="1">
      <alignment horizontal="center"/>
    </xf>
    <xf numFmtId="0" fontId="10" fillId="0" borderId="23" xfId="0" applyFont="1" applyBorder="1" applyAlignment="1" applyProtection="1"/>
    <xf numFmtId="0" fontId="10" fillId="0" borderId="29" xfId="0" applyFont="1" applyBorder="1" applyAlignment="1" applyProtection="1"/>
    <xf numFmtId="164" fontId="11" fillId="0" borderId="29" xfId="0" applyNumberFormat="1" applyFont="1" applyBorder="1" applyAlignment="1" applyProtection="1">
      <alignment wrapText="1"/>
    </xf>
    <xf numFmtId="0" fontId="11" fillId="0" borderId="29" xfId="0" applyFont="1" applyBorder="1" applyAlignment="1" applyProtection="1">
      <alignment wrapText="1"/>
    </xf>
    <xf numFmtId="0" fontId="11" fillId="0" borderId="33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16"/>
  <sheetViews>
    <sheetView tabSelected="1" workbookViewId="0">
      <selection activeCell="FL1" sqref="FL1"/>
    </sheetView>
  </sheetViews>
  <sheetFormatPr defaultRowHeight="11.25" customHeight="1" x14ac:dyDescent="0.2"/>
  <cols>
    <col min="1" max="31" width="0.85546875" customWidth="1"/>
    <col min="32" max="32" width="5.28515625" customWidth="1"/>
    <col min="33" max="34" width="0.85546875" customWidth="1"/>
    <col min="35" max="35" width="5.5703125" customWidth="1"/>
    <col min="36" max="36" width="2.140625" customWidth="1"/>
    <col min="37" max="53" width="0.85546875" customWidth="1"/>
    <col min="54" max="54" width="15.7109375" customWidth="1"/>
    <col min="55" max="58" width="0.85546875" customWidth="1"/>
    <col min="59" max="59" width="5.140625" customWidth="1"/>
    <col min="60" max="78" width="0.85546875" customWidth="1"/>
    <col min="79" max="79" width="3" customWidth="1"/>
    <col min="80" max="80" width="2.85546875" customWidth="1"/>
    <col min="81" max="94" width="0.85546875" customWidth="1"/>
    <col min="95" max="95" width="2.7109375" customWidth="1"/>
    <col min="96" max="136" width="0.85546875" customWidth="1"/>
    <col min="137" max="137" width="3.7109375" customWidth="1"/>
    <col min="138" max="139" width="0.85546875" customWidth="1"/>
    <col min="140" max="140" width="1.7109375" customWidth="1"/>
    <col min="141" max="144" width="0.85546875" customWidth="1"/>
    <col min="145" max="145" width="3.28515625" customWidth="1"/>
    <col min="146" max="165" width="0.85546875" customWidth="1"/>
    <col min="166" max="166" width="4.5703125" customWidth="1"/>
  </cols>
  <sheetData>
    <row r="1" spans="1:166" ht="1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1"/>
      <c r="ES4" s="1"/>
      <c r="ET4" s="61" t="s">
        <v>4</v>
      </c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3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86" t="s">
        <v>6</v>
      </c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8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6" t="s">
        <v>16</v>
      </c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7" t="s">
        <v>17</v>
      </c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88"/>
    </row>
    <row r="7" spans="1:166" ht="15" customHeight="1" x14ac:dyDescent="0.2">
      <c r="A7" s="92" t="s">
        <v>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1"/>
      <c r="BD7" s="1"/>
      <c r="BE7" s="90" t="s">
        <v>18</v>
      </c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39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95"/>
    </row>
    <row r="8" spans="1:166" ht="15" customHeight="1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1"/>
      <c r="BD8" s="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7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5"/>
    </row>
    <row r="9" spans="1:166" ht="15" customHeight="1" x14ac:dyDescent="0.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1"/>
      <c r="BD9" s="1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7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7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8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7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8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89">
        <v>383</v>
      </c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50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83" t="s">
        <v>20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67" t="s">
        <v>21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8"/>
      <c r="AN16" s="71" t="s">
        <v>22</v>
      </c>
      <c r="AO16" s="67"/>
      <c r="AP16" s="67"/>
      <c r="AQ16" s="67"/>
      <c r="AR16" s="67"/>
      <c r="AS16" s="68"/>
      <c r="AT16" s="71" t="s">
        <v>23</v>
      </c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8"/>
      <c r="BJ16" s="71" t="s">
        <v>24</v>
      </c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8"/>
      <c r="CF16" s="58" t="s">
        <v>25</v>
      </c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60"/>
      <c r="ET16" s="71" t="s">
        <v>26</v>
      </c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74"/>
    </row>
    <row r="17" spans="1:166" ht="57.75" customHeight="1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70"/>
      <c r="AN17" s="72"/>
      <c r="AO17" s="69"/>
      <c r="AP17" s="69"/>
      <c r="AQ17" s="69"/>
      <c r="AR17" s="69"/>
      <c r="AS17" s="70"/>
      <c r="AT17" s="72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70"/>
      <c r="BJ17" s="72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70"/>
      <c r="CF17" s="59" t="s">
        <v>27</v>
      </c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60"/>
      <c r="CW17" s="58" t="s">
        <v>28</v>
      </c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60"/>
      <c r="DN17" s="58" t="s">
        <v>29</v>
      </c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60"/>
      <c r="EE17" s="58" t="s">
        <v>30</v>
      </c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60"/>
      <c r="ET17" s="72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75"/>
    </row>
    <row r="18" spans="1:166" ht="12" customHeight="1" x14ac:dyDescent="0.2">
      <c r="A18" s="64">
        <v>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5"/>
      <c r="AN18" s="61">
        <v>2</v>
      </c>
      <c r="AO18" s="62"/>
      <c r="AP18" s="62"/>
      <c r="AQ18" s="62"/>
      <c r="AR18" s="62"/>
      <c r="AS18" s="63"/>
      <c r="AT18" s="61">
        <v>3</v>
      </c>
      <c r="AU18" s="62"/>
      <c r="AV18" s="62"/>
      <c r="AW18" s="62"/>
      <c r="AX18" s="62"/>
      <c r="AY18" s="62"/>
      <c r="AZ18" s="62"/>
      <c r="BA18" s="62"/>
      <c r="BB18" s="62"/>
      <c r="BC18" s="49"/>
      <c r="BD18" s="49"/>
      <c r="BE18" s="49"/>
      <c r="BF18" s="49"/>
      <c r="BG18" s="49"/>
      <c r="BH18" s="49"/>
      <c r="BI18" s="66"/>
      <c r="BJ18" s="61">
        <v>4</v>
      </c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3"/>
      <c r="CF18" s="61">
        <v>5</v>
      </c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3"/>
      <c r="CW18" s="61">
        <v>6</v>
      </c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3"/>
      <c r="DN18" s="61">
        <v>7</v>
      </c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3"/>
      <c r="EE18" s="61">
        <v>8</v>
      </c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3"/>
      <c r="ET18" s="48">
        <v>9</v>
      </c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50"/>
    </row>
    <row r="19" spans="1:166" ht="15" customHeight="1" x14ac:dyDescent="0.2">
      <c r="A19" s="117" t="s">
        <v>31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56"/>
      <c r="BE19" s="56"/>
      <c r="BF19" s="56"/>
      <c r="BG19" s="56"/>
      <c r="BH19" s="56"/>
      <c r="BI19" s="57"/>
      <c r="BJ19" s="97">
        <v>6846763.2999999998</v>
      </c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>
        <v>7187803.3899999997</v>
      </c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>
        <f t="shared" ref="EE19:EE37" si="0">CF19+CW19+DN19</f>
        <v>7187803.3899999997</v>
      </c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>
        <f t="shared" ref="ET19:ET37" si="1">BJ19-EE19</f>
        <v>-341040.08999999985</v>
      </c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8"/>
    </row>
    <row r="20" spans="1:166" ht="15" customHeight="1" x14ac:dyDescent="0.2">
      <c r="A20" s="118" t="s">
        <v>33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34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6"/>
      <c r="BD20" s="28"/>
      <c r="BE20" s="28"/>
      <c r="BF20" s="28"/>
      <c r="BG20" s="28"/>
      <c r="BH20" s="28"/>
      <c r="BI20" s="29"/>
      <c r="BJ20" s="99">
        <v>6846763.2999999998</v>
      </c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>
        <v>7187803.3899999997</v>
      </c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100">
        <f t="shared" si="0"/>
        <v>7187803.3899999997</v>
      </c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2"/>
      <c r="ET20" s="99">
        <f t="shared" si="1"/>
        <v>-341040.08999999985</v>
      </c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103"/>
    </row>
    <row r="21" spans="1:166" ht="121.5" customHeight="1" x14ac:dyDescent="0.2">
      <c r="A21" s="119" t="s">
        <v>34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1"/>
      <c r="AN21" s="34"/>
      <c r="AO21" s="35"/>
      <c r="AP21" s="35"/>
      <c r="AQ21" s="35"/>
      <c r="AR21" s="35"/>
      <c r="AS21" s="35"/>
      <c r="AT21" s="113" t="s">
        <v>35</v>
      </c>
      <c r="AU21" s="113"/>
      <c r="AV21" s="113"/>
      <c r="AW21" s="113"/>
      <c r="AX21" s="113"/>
      <c r="AY21" s="113"/>
      <c r="AZ21" s="113"/>
      <c r="BA21" s="113"/>
      <c r="BB21" s="113"/>
      <c r="BC21" s="114"/>
      <c r="BD21" s="115"/>
      <c r="BE21" s="115"/>
      <c r="BF21" s="115"/>
      <c r="BG21" s="115"/>
      <c r="BH21" s="115"/>
      <c r="BI21" s="116"/>
      <c r="BJ21" s="99">
        <v>356000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>
        <v>429298.29</v>
      </c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100">
        <f t="shared" si="0"/>
        <v>429298.29</v>
      </c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2"/>
      <c r="ET21" s="99">
        <f t="shared" si="1"/>
        <v>-73298.289999999979</v>
      </c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103"/>
    </row>
    <row r="22" spans="1:166" ht="170.25" customHeight="1" x14ac:dyDescent="0.2">
      <c r="A22" s="119" t="s">
        <v>36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1"/>
      <c r="AN22" s="34"/>
      <c r="AO22" s="35"/>
      <c r="AP22" s="35"/>
      <c r="AQ22" s="35"/>
      <c r="AR22" s="35"/>
      <c r="AS22" s="35"/>
      <c r="AT22" s="113" t="s">
        <v>37</v>
      </c>
      <c r="AU22" s="113"/>
      <c r="AV22" s="113"/>
      <c r="AW22" s="113"/>
      <c r="AX22" s="113"/>
      <c r="AY22" s="113"/>
      <c r="AZ22" s="113"/>
      <c r="BA22" s="113"/>
      <c r="BB22" s="113"/>
      <c r="BC22" s="114"/>
      <c r="BD22" s="115"/>
      <c r="BE22" s="115"/>
      <c r="BF22" s="115"/>
      <c r="BG22" s="115"/>
      <c r="BH22" s="115"/>
      <c r="BI22" s="116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>
        <v>2000</v>
      </c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100">
        <f t="shared" si="0"/>
        <v>2000</v>
      </c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2"/>
      <c r="ET22" s="99">
        <f t="shared" si="1"/>
        <v>-2000</v>
      </c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103"/>
    </row>
    <row r="23" spans="1:166" ht="85.15" customHeight="1" x14ac:dyDescent="0.2">
      <c r="A23" s="120" t="s">
        <v>38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1"/>
      <c r="AN23" s="34"/>
      <c r="AO23" s="35"/>
      <c r="AP23" s="35"/>
      <c r="AQ23" s="35"/>
      <c r="AR23" s="35"/>
      <c r="AS23" s="35"/>
      <c r="AT23" s="113" t="s">
        <v>39</v>
      </c>
      <c r="AU23" s="113"/>
      <c r="AV23" s="113"/>
      <c r="AW23" s="113"/>
      <c r="AX23" s="113"/>
      <c r="AY23" s="113"/>
      <c r="AZ23" s="113"/>
      <c r="BA23" s="113"/>
      <c r="BB23" s="113"/>
      <c r="BC23" s="114"/>
      <c r="BD23" s="115"/>
      <c r="BE23" s="115"/>
      <c r="BF23" s="115"/>
      <c r="BG23" s="115"/>
      <c r="BH23" s="115"/>
      <c r="BI23" s="116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>
        <v>9906.43</v>
      </c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100">
        <f t="shared" si="0"/>
        <v>9906.43</v>
      </c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2"/>
      <c r="ET23" s="99">
        <f t="shared" si="1"/>
        <v>-9906.43</v>
      </c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103"/>
    </row>
    <row r="24" spans="1:166" ht="48.6" customHeight="1" x14ac:dyDescent="0.2">
      <c r="A24" s="120" t="s">
        <v>40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1"/>
      <c r="AN24" s="34"/>
      <c r="AO24" s="35"/>
      <c r="AP24" s="35"/>
      <c r="AQ24" s="35"/>
      <c r="AR24" s="35"/>
      <c r="AS24" s="35"/>
      <c r="AT24" s="113" t="s">
        <v>41</v>
      </c>
      <c r="AU24" s="113"/>
      <c r="AV24" s="113"/>
      <c r="AW24" s="113"/>
      <c r="AX24" s="113"/>
      <c r="AY24" s="113"/>
      <c r="AZ24" s="113"/>
      <c r="BA24" s="113"/>
      <c r="BB24" s="113"/>
      <c r="BC24" s="114"/>
      <c r="BD24" s="115"/>
      <c r="BE24" s="115"/>
      <c r="BF24" s="115"/>
      <c r="BG24" s="115"/>
      <c r="BH24" s="115"/>
      <c r="BI24" s="116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>
        <v>785</v>
      </c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100">
        <f t="shared" si="0"/>
        <v>785</v>
      </c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2"/>
      <c r="ET24" s="99">
        <f t="shared" si="1"/>
        <v>-785</v>
      </c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103"/>
    </row>
    <row r="25" spans="1:166" ht="97.15" customHeight="1" x14ac:dyDescent="0.2">
      <c r="A25" s="120" t="s">
        <v>42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1"/>
      <c r="AN25" s="34"/>
      <c r="AO25" s="35"/>
      <c r="AP25" s="35"/>
      <c r="AQ25" s="35"/>
      <c r="AR25" s="35"/>
      <c r="AS25" s="35"/>
      <c r="AT25" s="113" t="s">
        <v>43</v>
      </c>
      <c r="AU25" s="113"/>
      <c r="AV25" s="113"/>
      <c r="AW25" s="113"/>
      <c r="AX25" s="113"/>
      <c r="AY25" s="113"/>
      <c r="AZ25" s="113"/>
      <c r="BA25" s="113"/>
      <c r="BB25" s="113"/>
      <c r="BC25" s="114"/>
      <c r="BD25" s="115"/>
      <c r="BE25" s="115"/>
      <c r="BF25" s="115"/>
      <c r="BG25" s="115"/>
      <c r="BH25" s="115"/>
      <c r="BI25" s="116"/>
      <c r="BJ25" s="99">
        <v>150000</v>
      </c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>
        <v>176852.04</v>
      </c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100">
        <f t="shared" si="0"/>
        <v>176852.04</v>
      </c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2"/>
      <c r="ET25" s="99">
        <f t="shared" si="1"/>
        <v>-26852.040000000008</v>
      </c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103"/>
    </row>
    <row r="26" spans="1:166" ht="85.15" customHeight="1" x14ac:dyDescent="0.2">
      <c r="A26" s="120" t="s">
        <v>44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1"/>
      <c r="AN26" s="34"/>
      <c r="AO26" s="35"/>
      <c r="AP26" s="35"/>
      <c r="AQ26" s="35"/>
      <c r="AR26" s="35"/>
      <c r="AS26" s="35"/>
      <c r="AT26" s="113" t="s">
        <v>45</v>
      </c>
      <c r="AU26" s="113"/>
      <c r="AV26" s="113"/>
      <c r="AW26" s="113"/>
      <c r="AX26" s="113"/>
      <c r="AY26" s="113"/>
      <c r="AZ26" s="113"/>
      <c r="BA26" s="113"/>
      <c r="BB26" s="113"/>
      <c r="BC26" s="114"/>
      <c r="BD26" s="115"/>
      <c r="BE26" s="115"/>
      <c r="BF26" s="115"/>
      <c r="BG26" s="115"/>
      <c r="BH26" s="115"/>
      <c r="BI26" s="116"/>
      <c r="BJ26" s="99">
        <v>232000</v>
      </c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>
        <v>114959.23</v>
      </c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100">
        <f t="shared" si="0"/>
        <v>114959.23</v>
      </c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2"/>
      <c r="ET26" s="99">
        <f t="shared" si="1"/>
        <v>117040.77</v>
      </c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103"/>
    </row>
    <row r="27" spans="1:166" ht="85.15" customHeight="1" x14ac:dyDescent="0.2">
      <c r="A27" s="120" t="s">
        <v>46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1"/>
      <c r="AN27" s="34"/>
      <c r="AO27" s="35"/>
      <c r="AP27" s="35"/>
      <c r="AQ27" s="35"/>
      <c r="AR27" s="35"/>
      <c r="AS27" s="35"/>
      <c r="AT27" s="113" t="s">
        <v>47</v>
      </c>
      <c r="AU27" s="113"/>
      <c r="AV27" s="113"/>
      <c r="AW27" s="113"/>
      <c r="AX27" s="113"/>
      <c r="AY27" s="113"/>
      <c r="AZ27" s="113"/>
      <c r="BA27" s="113"/>
      <c r="BB27" s="113"/>
      <c r="BC27" s="114"/>
      <c r="BD27" s="115"/>
      <c r="BE27" s="115"/>
      <c r="BF27" s="115"/>
      <c r="BG27" s="115"/>
      <c r="BH27" s="115"/>
      <c r="BI27" s="116"/>
      <c r="BJ27" s="99">
        <v>536000</v>
      </c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>
        <v>653602.34</v>
      </c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100">
        <f t="shared" si="0"/>
        <v>653602.34</v>
      </c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2"/>
      <c r="ET27" s="99">
        <f t="shared" si="1"/>
        <v>-117602.33999999997</v>
      </c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103"/>
    </row>
    <row r="28" spans="1:166" ht="85.15" customHeight="1" x14ac:dyDescent="0.2">
      <c r="A28" s="120" t="s">
        <v>48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1"/>
      <c r="AN28" s="34"/>
      <c r="AO28" s="35"/>
      <c r="AP28" s="35"/>
      <c r="AQ28" s="35"/>
      <c r="AR28" s="35"/>
      <c r="AS28" s="35"/>
      <c r="AT28" s="113" t="s">
        <v>49</v>
      </c>
      <c r="AU28" s="113"/>
      <c r="AV28" s="113"/>
      <c r="AW28" s="113"/>
      <c r="AX28" s="113"/>
      <c r="AY28" s="113"/>
      <c r="AZ28" s="113"/>
      <c r="BA28" s="113"/>
      <c r="BB28" s="113"/>
      <c r="BC28" s="114"/>
      <c r="BD28" s="115"/>
      <c r="BE28" s="115"/>
      <c r="BF28" s="115"/>
      <c r="BG28" s="115"/>
      <c r="BH28" s="115"/>
      <c r="BI28" s="116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>
        <v>-83.13</v>
      </c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100">
        <f t="shared" si="0"/>
        <v>-83.13</v>
      </c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2"/>
      <c r="ET28" s="99">
        <f t="shared" si="1"/>
        <v>83.13</v>
      </c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103"/>
    </row>
    <row r="29" spans="1:166" ht="72.95" customHeight="1" x14ac:dyDescent="0.2">
      <c r="A29" s="120" t="s">
        <v>50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1"/>
      <c r="AN29" s="34"/>
      <c r="AO29" s="35"/>
      <c r="AP29" s="35"/>
      <c r="AQ29" s="35"/>
      <c r="AR29" s="35"/>
      <c r="AS29" s="35"/>
      <c r="AT29" s="113" t="s">
        <v>51</v>
      </c>
      <c r="AU29" s="113"/>
      <c r="AV29" s="113"/>
      <c r="AW29" s="113"/>
      <c r="AX29" s="113"/>
      <c r="AY29" s="113"/>
      <c r="AZ29" s="113"/>
      <c r="BA29" s="113"/>
      <c r="BB29" s="113"/>
      <c r="BC29" s="114"/>
      <c r="BD29" s="115"/>
      <c r="BE29" s="115"/>
      <c r="BF29" s="115"/>
      <c r="BG29" s="115"/>
      <c r="BH29" s="115"/>
      <c r="BI29" s="116"/>
      <c r="BJ29" s="99">
        <v>52000</v>
      </c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>
        <v>162945.47</v>
      </c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100">
        <f t="shared" si="0"/>
        <v>162945.47</v>
      </c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2"/>
      <c r="ET29" s="99">
        <f t="shared" si="1"/>
        <v>-110945.47</v>
      </c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103"/>
    </row>
    <row r="30" spans="1:166" ht="85.15" customHeight="1" x14ac:dyDescent="0.2">
      <c r="A30" s="120" t="s">
        <v>52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1"/>
      <c r="AN30" s="34"/>
      <c r="AO30" s="35"/>
      <c r="AP30" s="35"/>
      <c r="AQ30" s="35"/>
      <c r="AR30" s="35"/>
      <c r="AS30" s="35"/>
      <c r="AT30" s="113" t="s">
        <v>53</v>
      </c>
      <c r="AU30" s="113"/>
      <c r="AV30" s="113"/>
      <c r="AW30" s="113"/>
      <c r="AX30" s="113"/>
      <c r="AY30" s="113"/>
      <c r="AZ30" s="113"/>
      <c r="BA30" s="113"/>
      <c r="BB30" s="113"/>
      <c r="BC30" s="114"/>
      <c r="BD30" s="115"/>
      <c r="BE30" s="115"/>
      <c r="BF30" s="115"/>
      <c r="BG30" s="115"/>
      <c r="BH30" s="115"/>
      <c r="BI30" s="116"/>
      <c r="BJ30" s="99">
        <v>4000</v>
      </c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>
        <v>3800</v>
      </c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100">
        <f t="shared" si="0"/>
        <v>3800</v>
      </c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2"/>
      <c r="ET30" s="99">
        <f t="shared" si="1"/>
        <v>200</v>
      </c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103"/>
    </row>
    <row r="31" spans="1:166" ht="48.6" customHeight="1" x14ac:dyDescent="0.2">
      <c r="A31" s="120" t="s">
        <v>54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1"/>
      <c r="AN31" s="34"/>
      <c r="AO31" s="35"/>
      <c r="AP31" s="35"/>
      <c r="AQ31" s="35"/>
      <c r="AR31" s="35"/>
      <c r="AS31" s="35"/>
      <c r="AT31" s="113" t="s">
        <v>55</v>
      </c>
      <c r="AU31" s="113"/>
      <c r="AV31" s="113"/>
      <c r="AW31" s="113"/>
      <c r="AX31" s="113"/>
      <c r="AY31" s="113"/>
      <c r="AZ31" s="113"/>
      <c r="BA31" s="113"/>
      <c r="BB31" s="113"/>
      <c r="BC31" s="114"/>
      <c r="BD31" s="115"/>
      <c r="BE31" s="115"/>
      <c r="BF31" s="115"/>
      <c r="BG31" s="115"/>
      <c r="BH31" s="115"/>
      <c r="BI31" s="116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>
        <v>114974.42</v>
      </c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100">
        <f t="shared" si="0"/>
        <v>114974.42</v>
      </c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2"/>
      <c r="ET31" s="99">
        <f t="shared" si="1"/>
        <v>-114974.42</v>
      </c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103"/>
    </row>
    <row r="32" spans="1:166" ht="72.95" customHeight="1" x14ac:dyDescent="0.2">
      <c r="A32" s="120" t="s">
        <v>56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1"/>
      <c r="AN32" s="34"/>
      <c r="AO32" s="35"/>
      <c r="AP32" s="35"/>
      <c r="AQ32" s="35"/>
      <c r="AR32" s="35"/>
      <c r="AS32" s="35"/>
      <c r="AT32" s="113" t="s">
        <v>57</v>
      </c>
      <c r="AU32" s="113"/>
      <c r="AV32" s="113"/>
      <c r="AW32" s="113"/>
      <c r="AX32" s="113"/>
      <c r="AY32" s="113"/>
      <c r="AZ32" s="113"/>
      <c r="BA32" s="113"/>
      <c r="BB32" s="113"/>
      <c r="BC32" s="114"/>
      <c r="BD32" s="115"/>
      <c r="BE32" s="115"/>
      <c r="BF32" s="115"/>
      <c r="BG32" s="115"/>
      <c r="BH32" s="115"/>
      <c r="BI32" s="116"/>
      <c r="BJ32" s="99">
        <v>2000</v>
      </c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>
        <v>4000</v>
      </c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100">
        <f t="shared" si="0"/>
        <v>4000</v>
      </c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2"/>
      <c r="ET32" s="99">
        <f t="shared" si="1"/>
        <v>-2000</v>
      </c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103"/>
    </row>
    <row r="33" spans="1:166" ht="36.4" customHeight="1" x14ac:dyDescent="0.2">
      <c r="A33" s="120" t="s">
        <v>58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1"/>
      <c r="AN33" s="34"/>
      <c r="AO33" s="35"/>
      <c r="AP33" s="35"/>
      <c r="AQ33" s="35"/>
      <c r="AR33" s="35"/>
      <c r="AS33" s="35"/>
      <c r="AT33" s="113" t="s">
        <v>59</v>
      </c>
      <c r="AU33" s="113"/>
      <c r="AV33" s="113"/>
      <c r="AW33" s="113"/>
      <c r="AX33" s="113"/>
      <c r="AY33" s="113"/>
      <c r="AZ33" s="113"/>
      <c r="BA33" s="113"/>
      <c r="BB33" s="113"/>
      <c r="BC33" s="114"/>
      <c r="BD33" s="115"/>
      <c r="BE33" s="115"/>
      <c r="BF33" s="115"/>
      <c r="BG33" s="115"/>
      <c r="BH33" s="115"/>
      <c r="BI33" s="116"/>
      <c r="BJ33" s="99">
        <v>641750</v>
      </c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>
        <v>641750</v>
      </c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100">
        <f t="shared" si="0"/>
        <v>641750</v>
      </c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2"/>
      <c r="ET33" s="99">
        <f t="shared" si="1"/>
        <v>0</v>
      </c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103"/>
    </row>
    <row r="34" spans="1:166" ht="36.4" customHeight="1" x14ac:dyDescent="0.2">
      <c r="A34" s="120" t="s">
        <v>60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1"/>
      <c r="AN34" s="34"/>
      <c r="AO34" s="35"/>
      <c r="AP34" s="35"/>
      <c r="AQ34" s="35"/>
      <c r="AR34" s="35"/>
      <c r="AS34" s="35"/>
      <c r="AT34" s="113" t="s">
        <v>61</v>
      </c>
      <c r="AU34" s="113"/>
      <c r="AV34" s="113"/>
      <c r="AW34" s="113"/>
      <c r="AX34" s="113"/>
      <c r="AY34" s="113"/>
      <c r="AZ34" s="113"/>
      <c r="BA34" s="113"/>
      <c r="BB34" s="113"/>
      <c r="BC34" s="114"/>
      <c r="BD34" s="115"/>
      <c r="BE34" s="115"/>
      <c r="BF34" s="115"/>
      <c r="BG34" s="115"/>
      <c r="BH34" s="115"/>
      <c r="BI34" s="116"/>
      <c r="BJ34" s="99">
        <v>1934200</v>
      </c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>
        <v>1934200</v>
      </c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100">
        <f t="shared" si="0"/>
        <v>1934200</v>
      </c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2"/>
      <c r="ET34" s="99">
        <f t="shared" si="1"/>
        <v>0</v>
      </c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103"/>
    </row>
    <row r="35" spans="1:166" ht="48.6" customHeight="1" x14ac:dyDescent="0.2">
      <c r="A35" s="120" t="s">
        <v>62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1"/>
      <c r="AN35" s="34"/>
      <c r="AO35" s="35"/>
      <c r="AP35" s="35"/>
      <c r="AQ35" s="35"/>
      <c r="AR35" s="35"/>
      <c r="AS35" s="35"/>
      <c r="AT35" s="113" t="s">
        <v>63</v>
      </c>
      <c r="AU35" s="113"/>
      <c r="AV35" s="113"/>
      <c r="AW35" s="113"/>
      <c r="AX35" s="113"/>
      <c r="AY35" s="113"/>
      <c r="AZ35" s="113"/>
      <c r="BA35" s="113"/>
      <c r="BB35" s="113"/>
      <c r="BC35" s="114"/>
      <c r="BD35" s="115"/>
      <c r="BE35" s="115"/>
      <c r="BF35" s="115"/>
      <c r="BG35" s="115"/>
      <c r="BH35" s="115"/>
      <c r="BI35" s="116"/>
      <c r="BJ35" s="99">
        <v>110136.34</v>
      </c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>
        <v>110136.34</v>
      </c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100">
        <f t="shared" si="0"/>
        <v>110136.34</v>
      </c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2"/>
      <c r="ET35" s="99">
        <f t="shared" si="1"/>
        <v>0</v>
      </c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103"/>
    </row>
    <row r="36" spans="1:166" ht="36.4" customHeight="1" x14ac:dyDescent="0.2">
      <c r="A36" s="120" t="s">
        <v>64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  <c r="AN36" s="34"/>
      <c r="AO36" s="35"/>
      <c r="AP36" s="35"/>
      <c r="AQ36" s="35"/>
      <c r="AR36" s="35"/>
      <c r="AS36" s="35"/>
      <c r="AT36" s="113" t="s">
        <v>65</v>
      </c>
      <c r="AU36" s="113"/>
      <c r="AV36" s="113"/>
      <c r="AW36" s="113"/>
      <c r="AX36" s="113"/>
      <c r="AY36" s="113"/>
      <c r="AZ36" s="113"/>
      <c r="BA36" s="113"/>
      <c r="BB36" s="113"/>
      <c r="BC36" s="114"/>
      <c r="BD36" s="115"/>
      <c r="BE36" s="115"/>
      <c r="BF36" s="115"/>
      <c r="BG36" s="115"/>
      <c r="BH36" s="115"/>
      <c r="BI36" s="116"/>
      <c r="BJ36" s="99">
        <v>2935826.06</v>
      </c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>
        <v>2935826.06</v>
      </c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100">
        <f t="shared" si="0"/>
        <v>2935826.06</v>
      </c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2"/>
      <c r="ET36" s="99">
        <f t="shared" si="1"/>
        <v>0</v>
      </c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103"/>
    </row>
    <row r="37" spans="1:166" ht="60.75" customHeight="1" x14ac:dyDescent="0.2">
      <c r="A37" s="120" t="s">
        <v>66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1"/>
      <c r="AN37" s="34"/>
      <c r="AO37" s="35"/>
      <c r="AP37" s="35"/>
      <c r="AQ37" s="35"/>
      <c r="AR37" s="35"/>
      <c r="AS37" s="35"/>
      <c r="AT37" s="35" t="s">
        <v>67</v>
      </c>
      <c r="AU37" s="35"/>
      <c r="AV37" s="35"/>
      <c r="AW37" s="35"/>
      <c r="AX37" s="35"/>
      <c r="AY37" s="35"/>
      <c r="AZ37" s="35"/>
      <c r="BA37" s="35"/>
      <c r="BB37" s="35"/>
      <c r="BC37" s="36"/>
      <c r="BD37" s="28"/>
      <c r="BE37" s="28"/>
      <c r="BF37" s="28"/>
      <c r="BG37" s="28"/>
      <c r="BH37" s="28"/>
      <c r="BI37" s="29"/>
      <c r="BJ37" s="99">
        <v>-107149.1</v>
      </c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>
        <v>-107149.1</v>
      </c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100">
        <f t="shared" si="0"/>
        <v>-107149.1</v>
      </c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2"/>
      <c r="ET37" s="99">
        <f t="shared" si="1"/>
        <v>0</v>
      </c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10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6" t="s">
        <v>68</v>
      </c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2" t="s">
        <v>69</v>
      </c>
    </row>
    <row r="40" spans="1:166" ht="12.75" customHeight="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</row>
    <row r="41" spans="1:166" ht="24" customHeight="1" x14ac:dyDescent="0.2">
      <c r="A41" s="67" t="s">
        <v>21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K41" s="71" t="s">
        <v>22</v>
      </c>
      <c r="AL41" s="67"/>
      <c r="AM41" s="67"/>
      <c r="AN41" s="67"/>
      <c r="AO41" s="67"/>
      <c r="AP41" s="68"/>
      <c r="AQ41" s="71" t="s">
        <v>70</v>
      </c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8"/>
      <c r="BC41" s="71" t="s">
        <v>71</v>
      </c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8"/>
      <c r="BU41" s="71" t="s">
        <v>72</v>
      </c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8"/>
      <c r="CH41" s="58" t="s">
        <v>25</v>
      </c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60"/>
      <c r="EK41" s="58" t="s">
        <v>73</v>
      </c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82"/>
    </row>
    <row r="42" spans="1:166" ht="78.75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72"/>
      <c r="AL42" s="69"/>
      <c r="AM42" s="69"/>
      <c r="AN42" s="69"/>
      <c r="AO42" s="69"/>
      <c r="AP42" s="70"/>
      <c r="AQ42" s="72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70"/>
      <c r="BC42" s="72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70"/>
      <c r="BU42" s="72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70"/>
      <c r="CH42" s="59" t="s">
        <v>74</v>
      </c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60"/>
      <c r="CX42" s="58" t="s">
        <v>28</v>
      </c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60"/>
      <c r="DK42" s="58" t="s">
        <v>29</v>
      </c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60"/>
      <c r="DX42" s="58" t="s">
        <v>30</v>
      </c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60"/>
      <c r="EK42" s="72" t="s">
        <v>75</v>
      </c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70"/>
      <c r="EX42" s="58" t="s">
        <v>76</v>
      </c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82"/>
    </row>
    <row r="43" spans="1:166" ht="14.25" customHeight="1" x14ac:dyDescent="0.2">
      <c r="A43" s="64">
        <v>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5"/>
      <c r="AK43" s="61">
        <v>2</v>
      </c>
      <c r="AL43" s="62"/>
      <c r="AM43" s="62"/>
      <c r="AN43" s="62"/>
      <c r="AO43" s="62"/>
      <c r="AP43" s="63"/>
      <c r="AQ43" s="61">
        <v>3</v>
      </c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3"/>
      <c r="BC43" s="61">
        <v>4</v>
      </c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3"/>
      <c r="BU43" s="61">
        <v>5</v>
      </c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3"/>
      <c r="CH43" s="61">
        <v>6</v>
      </c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3"/>
      <c r="CX43" s="61">
        <v>7</v>
      </c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3"/>
      <c r="DK43" s="61">
        <v>8</v>
      </c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3"/>
      <c r="DX43" s="61">
        <v>9</v>
      </c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3"/>
      <c r="EK43" s="61">
        <v>10</v>
      </c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48">
        <v>11</v>
      </c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50"/>
    </row>
    <row r="44" spans="1:166" ht="15" customHeight="1" x14ac:dyDescent="0.2">
      <c r="A44" s="81" t="s">
        <v>77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53" t="s">
        <v>78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97">
        <v>7082222.4800000004</v>
      </c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>
        <v>7082222.4800000004</v>
      </c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>
        <v>6938036.7000000002</v>
      </c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>
        <f t="shared" ref="DX44:DX85" si="2">CH44+CX44+DK44</f>
        <v>6938036.7000000002</v>
      </c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>
        <f t="shared" ref="EK44:EK84" si="3">BC44-DX44</f>
        <v>144185.78000000026</v>
      </c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>
        <f t="shared" ref="EX44:EX84" si="4">BU44-DX44</f>
        <v>144185.78000000026</v>
      </c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8"/>
    </row>
    <row r="45" spans="1:166" ht="15" customHeight="1" x14ac:dyDescent="0.2">
      <c r="A45" s="25" t="s">
        <v>33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34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99">
        <v>7082222.4800000004</v>
      </c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>
        <v>7082222.4800000004</v>
      </c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>
        <v>6938036.7000000002</v>
      </c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>
        <f t="shared" si="2"/>
        <v>6938036.7000000002</v>
      </c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>
        <f t="shared" si="3"/>
        <v>144185.78000000026</v>
      </c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>
        <f t="shared" si="4"/>
        <v>144185.78000000026</v>
      </c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103"/>
    </row>
    <row r="46" spans="1:166" ht="15" x14ac:dyDescent="0.2">
      <c r="A46" s="79" t="s">
        <v>79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34"/>
      <c r="AL46" s="35"/>
      <c r="AM46" s="35"/>
      <c r="AN46" s="35"/>
      <c r="AO46" s="35"/>
      <c r="AP46" s="35"/>
      <c r="AQ46" s="35" t="s">
        <v>80</v>
      </c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99">
        <v>578676</v>
      </c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>
        <v>578676</v>
      </c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>
        <v>575377.06000000006</v>
      </c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>
        <f t="shared" si="2"/>
        <v>575377.06000000006</v>
      </c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>
        <f t="shared" si="3"/>
        <v>3298.9399999999441</v>
      </c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>
        <f t="shared" si="4"/>
        <v>3298.9399999999441</v>
      </c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103"/>
    </row>
    <row r="47" spans="1:166" ht="24.2" customHeight="1" x14ac:dyDescent="0.2">
      <c r="A47" s="79" t="s">
        <v>81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34"/>
      <c r="AL47" s="35"/>
      <c r="AM47" s="35"/>
      <c r="AN47" s="35"/>
      <c r="AO47" s="35"/>
      <c r="AP47" s="35"/>
      <c r="AQ47" s="35" t="s">
        <v>82</v>
      </c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99">
        <v>174808</v>
      </c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>
        <v>174808</v>
      </c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>
        <v>174808</v>
      </c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>
        <f t="shared" si="2"/>
        <v>174808</v>
      </c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>
        <f t="shared" si="3"/>
        <v>0</v>
      </c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>
        <f t="shared" si="4"/>
        <v>0</v>
      </c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103"/>
    </row>
    <row r="48" spans="1:166" ht="15" x14ac:dyDescent="0.2">
      <c r="A48" s="79" t="s">
        <v>79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80"/>
      <c r="AK48" s="34"/>
      <c r="AL48" s="35"/>
      <c r="AM48" s="35"/>
      <c r="AN48" s="35"/>
      <c r="AO48" s="35"/>
      <c r="AP48" s="35"/>
      <c r="AQ48" s="35" t="s">
        <v>83</v>
      </c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99">
        <v>282670.03000000003</v>
      </c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>
        <v>282670.03000000003</v>
      </c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>
        <v>281392.28999999998</v>
      </c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>
        <f t="shared" si="2"/>
        <v>281392.28999999998</v>
      </c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>
        <f t="shared" si="3"/>
        <v>1277.7400000000489</v>
      </c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>
        <f t="shared" si="4"/>
        <v>1277.7400000000489</v>
      </c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103"/>
    </row>
    <row r="49" spans="1:166" ht="24.2" customHeight="1" x14ac:dyDescent="0.2">
      <c r="A49" s="79" t="s">
        <v>81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34"/>
      <c r="AL49" s="35"/>
      <c r="AM49" s="35"/>
      <c r="AN49" s="35"/>
      <c r="AO49" s="35"/>
      <c r="AP49" s="35"/>
      <c r="AQ49" s="35" t="s">
        <v>84</v>
      </c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99">
        <v>87583.47</v>
      </c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>
        <v>87583.47</v>
      </c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>
        <v>87583.47</v>
      </c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>
        <f t="shared" si="2"/>
        <v>87583.47</v>
      </c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>
        <f t="shared" si="3"/>
        <v>0</v>
      </c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>
        <f t="shared" si="4"/>
        <v>0</v>
      </c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103"/>
    </row>
    <row r="50" spans="1:166" ht="15" x14ac:dyDescent="0.2">
      <c r="A50" s="79" t="s">
        <v>85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34"/>
      <c r="AL50" s="35"/>
      <c r="AM50" s="35"/>
      <c r="AN50" s="35"/>
      <c r="AO50" s="35"/>
      <c r="AP50" s="35"/>
      <c r="AQ50" s="35" t="s">
        <v>86</v>
      </c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99">
        <v>9000</v>
      </c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>
        <v>9000</v>
      </c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>
        <v>9000</v>
      </c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>
        <f t="shared" si="2"/>
        <v>9000</v>
      </c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>
        <f t="shared" si="3"/>
        <v>0</v>
      </c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>
        <f t="shared" si="4"/>
        <v>0</v>
      </c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103"/>
    </row>
    <row r="51" spans="1:166" ht="24.2" customHeight="1" x14ac:dyDescent="0.2">
      <c r="A51" s="79" t="s">
        <v>87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34"/>
      <c r="AL51" s="35"/>
      <c r="AM51" s="35"/>
      <c r="AN51" s="35"/>
      <c r="AO51" s="35"/>
      <c r="AP51" s="35"/>
      <c r="AQ51" s="35" t="s">
        <v>88</v>
      </c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99">
        <v>58029</v>
      </c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>
        <v>58029</v>
      </c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>
        <v>58029</v>
      </c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>
        <f t="shared" si="2"/>
        <v>58029</v>
      </c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>
        <f t="shared" si="3"/>
        <v>0</v>
      </c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>
        <f t="shared" si="4"/>
        <v>0</v>
      </c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103"/>
    </row>
    <row r="52" spans="1:166" ht="15" x14ac:dyDescent="0.2">
      <c r="A52" s="79" t="s">
        <v>89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  <c r="AK52" s="34"/>
      <c r="AL52" s="35"/>
      <c r="AM52" s="35"/>
      <c r="AN52" s="35"/>
      <c r="AO52" s="35"/>
      <c r="AP52" s="35"/>
      <c r="AQ52" s="35" t="s">
        <v>90</v>
      </c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99">
        <v>4850</v>
      </c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>
        <v>4850</v>
      </c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>
        <v>4850</v>
      </c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>
        <f t="shared" si="2"/>
        <v>4850</v>
      </c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>
        <f t="shared" si="3"/>
        <v>0</v>
      </c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>
        <f t="shared" si="4"/>
        <v>0</v>
      </c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103"/>
    </row>
    <row r="53" spans="1:166" ht="15" x14ac:dyDescent="0.2">
      <c r="A53" s="79" t="s">
        <v>91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80"/>
      <c r="AK53" s="34"/>
      <c r="AL53" s="35"/>
      <c r="AM53" s="35"/>
      <c r="AN53" s="35"/>
      <c r="AO53" s="35"/>
      <c r="AP53" s="35"/>
      <c r="AQ53" s="35" t="s">
        <v>92</v>
      </c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99">
        <v>8268.7000000000007</v>
      </c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>
        <v>8268.7000000000007</v>
      </c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>
        <v>8268.7000000000007</v>
      </c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>
        <f t="shared" si="2"/>
        <v>8268.7000000000007</v>
      </c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>
        <f t="shared" si="3"/>
        <v>0</v>
      </c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>
        <f t="shared" si="4"/>
        <v>0</v>
      </c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103"/>
    </row>
    <row r="54" spans="1:166" ht="24.2" customHeight="1" x14ac:dyDescent="0.2">
      <c r="A54" s="79" t="s">
        <v>93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80"/>
      <c r="AK54" s="34"/>
      <c r="AL54" s="35"/>
      <c r="AM54" s="35"/>
      <c r="AN54" s="35"/>
      <c r="AO54" s="35"/>
      <c r="AP54" s="35"/>
      <c r="AQ54" s="35" t="s">
        <v>94</v>
      </c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99">
        <v>51170</v>
      </c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>
        <v>51170</v>
      </c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>
        <v>51170</v>
      </c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>
        <f t="shared" si="2"/>
        <v>51170</v>
      </c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>
        <f t="shared" si="3"/>
        <v>0</v>
      </c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>
        <f t="shared" si="4"/>
        <v>0</v>
      </c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103"/>
    </row>
    <row r="55" spans="1:166" ht="24.2" customHeight="1" x14ac:dyDescent="0.2">
      <c r="A55" s="79" t="s">
        <v>95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80"/>
      <c r="AK55" s="34"/>
      <c r="AL55" s="35"/>
      <c r="AM55" s="35"/>
      <c r="AN55" s="35"/>
      <c r="AO55" s="35"/>
      <c r="AP55" s="35"/>
      <c r="AQ55" s="35" t="s">
        <v>96</v>
      </c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99">
        <v>20017.060000000001</v>
      </c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>
        <v>20017.060000000001</v>
      </c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>
        <v>20017.060000000001</v>
      </c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>
        <f t="shared" si="2"/>
        <v>20017.060000000001</v>
      </c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>
        <f t="shared" si="3"/>
        <v>0</v>
      </c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>
        <f t="shared" si="4"/>
        <v>0</v>
      </c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103"/>
    </row>
    <row r="56" spans="1:166" ht="15" x14ac:dyDescent="0.2">
      <c r="A56" s="79" t="s">
        <v>97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80"/>
      <c r="AK56" s="34"/>
      <c r="AL56" s="35"/>
      <c r="AM56" s="35"/>
      <c r="AN56" s="35"/>
      <c r="AO56" s="35"/>
      <c r="AP56" s="35"/>
      <c r="AQ56" s="35" t="s">
        <v>98</v>
      </c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99">
        <v>4900</v>
      </c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>
        <v>4900</v>
      </c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>
        <v>4900</v>
      </c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>
        <f t="shared" si="2"/>
        <v>4900</v>
      </c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>
        <f t="shared" si="3"/>
        <v>0</v>
      </c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>
        <f t="shared" si="4"/>
        <v>0</v>
      </c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103"/>
    </row>
    <row r="57" spans="1:166" ht="24.2" customHeight="1" x14ac:dyDescent="0.2">
      <c r="A57" s="79" t="s">
        <v>99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80"/>
      <c r="AK57" s="34"/>
      <c r="AL57" s="35"/>
      <c r="AM57" s="35"/>
      <c r="AN57" s="35"/>
      <c r="AO57" s="35"/>
      <c r="AP57" s="35"/>
      <c r="AQ57" s="35" t="s">
        <v>100</v>
      </c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99">
        <v>1480</v>
      </c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>
        <v>1480</v>
      </c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>
        <v>1441</v>
      </c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>
        <f t="shared" si="2"/>
        <v>1441</v>
      </c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>
        <f t="shared" si="3"/>
        <v>39</v>
      </c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>
        <f t="shared" si="4"/>
        <v>39</v>
      </c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103"/>
    </row>
    <row r="58" spans="1:166" ht="15" x14ac:dyDescent="0.2">
      <c r="A58" s="79" t="s">
        <v>79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80"/>
      <c r="AK58" s="34"/>
      <c r="AL58" s="35"/>
      <c r="AM58" s="35"/>
      <c r="AN58" s="35"/>
      <c r="AO58" s="35"/>
      <c r="AP58" s="35"/>
      <c r="AQ58" s="35" t="s">
        <v>101</v>
      </c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99">
        <v>318634.96999999997</v>
      </c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>
        <v>318634.96999999997</v>
      </c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>
        <v>315219.96999999997</v>
      </c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>
        <f t="shared" si="2"/>
        <v>315219.96999999997</v>
      </c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>
        <f t="shared" si="3"/>
        <v>3415</v>
      </c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>
        <f t="shared" si="4"/>
        <v>3415</v>
      </c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103"/>
    </row>
    <row r="59" spans="1:166" ht="24.2" customHeight="1" x14ac:dyDescent="0.2">
      <c r="A59" s="79" t="s">
        <v>81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80"/>
      <c r="AK59" s="34"/>
      <c r="AL59" s="35"/>
      <c r="AM59" s="35"/>
      <c r="AN59" s="35"/>
      <c r="AO59" s="35"/>
      <c r="AP59" s="35"/>
      <c r="AQ59" s="35" t="s">
        <v>102</v>
      </c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99">
        <v>91276.53</v>
      </c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>
        <v>91276.53</v>
      </c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>
        <v>91276.53</v>
      </c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>
        <f t="shared" si="2"/>
        <v>91276.53</v>
      </c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>
        <f t="shared" si="3"/>
        <v>0</v>
      </c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>
        <f t="shared" si="4"/>
        <v>0</v>
      </c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103"/>
    </row>
    <row r="60" spans="1:166" ht="15" x14ac:dyDescent="0.2">
      <c r="A60" s="79" t="s">
        <v>79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80"/>
      <c r="AK60" s="34"/>
      <c r="AL60" s="35"/>
      <c r="AM60" s="35"/>
      <c r="AN60" s="35"/>
      <c r="AO60" s="35"/>
      <c r="AP60" s="35"/>
      <c r="AQ60" s="35" t="s">
        <v>103</v>
      </c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99">
        <v>76672.58</v>
      </c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>
        <v>76672.58</v>
      </c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>
        <v>76672.58</v>
      </c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>
        <f t="shared" si="2"/>
        <v>76672.58</v>
      </c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>
        <f t="shared" si="3"/>
        <v>0</v>
      </c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>
        <f t="shared" si="4"/>
        <v>0</v>
      </c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103"/>
    </row>
    <row r="61" spans="1:166" ht="24.2" customHeight="1" x14ac:dyDescent="0.2">
      <c r="A61" s="79" t="s">
        <v>81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80"/>
      <c r="AK61" s="34"/>
      <c r="AL61" s="35"/>
      <c r="AM61" s="35"/>
      <c r="AN61" s="35"/>
      <c r="AO61" s="35"/>
      <c r="AP61" s="35"/>
      <c r="AQ61" s="35" t="s">
        <v>104</v>
      </c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99">
        <v>23154.76</v>
      </c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>
        <v>23154.76</v>
      </c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>
        <v>23154.76</v>
      </c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>
        <f t="shared" si="2"/>
        <v>23154.76</v>
      </c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>
        <f t="shared" si="3"/>
        <v>0</v>
      </c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>
        <f t="shared" si="4"/>
        <v>0</v>
      </c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103"/>
    </row>
    <row r="62" spans="1:166" ht="24.2" customHeight="1" x14ac:dyDescent="0.2">
      <c r="A62" s="79" t="s">
        <v>95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80"/>
      <c r="AK62" s="34"/>
      <c r="AL62" s="35"/>
      <c r="AM62" s="35"/>
      <c r="AN62" s="35"/>
      <c r="AO62" s="35"/>
      <c r="AP62" s="35"/>
      <c r="AQ62" s="35" t="s">
        <v>105</v>
      </c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99">
        <v>10309</v>
      </c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>
        <v>10309</v>
      </c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>
        <v>10309</v>
      </c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>
        <f t="shared" si="2"/>
        <v>10309</v>
      </c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>
        <f t="shared" si="3"/>
        <v>0</v>
      </c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>
        <f t="shared" si="4"/>
        <v>0</v>
      </c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103"/>
    </row>
    <row r="63" spans="1:166" ht="15" x14ac:dyDescent="0.2">
      <c r="A63" s="79" t="s">
        <v>89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80"/>
      <c r="AK63" s="34"/>
      <c r="AL63" s="35"/>
      <c r="AM63" s="35"/>
      <c r="AN63" s="35"/>
      <c r="AO63" s="35"/>
      <c r="AP63" s="35"/>
      <c r="AQ63" s="35" t="s">
        <v>106</v>
      </c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99">
        <v>2708750</v>
      </c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>
        <v>2708750</v>
      </c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>
        <v>2708750</v>
      </c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>
        <f t="shared" si="2"/>
        <v>2708750</v>
      </c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>
        <f t="shared" si="3"/>
        <v>0</v>
      </c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>
        <f t="shared" si="4"/>
        <v>0</v>
      </c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103"/>
    </row>
    <row r="64" spans="1:166" ht="15" x14ac:dyDescent="0.2">
      <c r="A64" s="79" t="s">
        <v>97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80"/>
      <c r="AK64" s="34"/>
      <c r="AL64" s="35"/>
      <c r="AM64" s="35"/>
      <c r="AN64" s="35"/>
      <c r="AO64" s="35"/>
      <c r="AP64" s="35"/>
      <c r="AQ64" s="35" t="s">
        <v>107</v>
      </c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99">
        <v>4000</v>
      </c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>
        <v>4000</v>
      </c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>
        <v>4000</v>
      </c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>
        <f t="shared" si="2"/>
        <v>4000</v>
      </c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>
        <f t="shared" si="3"/>
        <v>0</v>
      </c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>
        <f t="shared" si="4"/>
        <v>0</v>
      </c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103"/>
    </row>
    <row r="65" spans="1:166" ht="15" x14ac:dyDescent="0.2">
      <c r="A65" s="79" t="s">
        <v>108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80"/>
      <c r="AK65" s="34"/>
      <c r="AL65" s="35"/>
      <c r="AM65" s="35"/>
      <c r="AN65" s="35"/>
      <c r="AO65" s="35"/>
      <c r="AP65" s="35"/>
      <c r="AQ65" s="35" t="s">
        <v>109</v>
      </c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99">
        <v>299730</v>
      </c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>
        <v>299730</v>
      </c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>
        <v>299640</v>
      </c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>
        <f t="shared" si="2"/>
        <v>299640</v>
      </c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>
        <f t="shared" si="3"/>
        <v>90</v>
      </c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>
        <f t="shared" si="4"/>
        <v>90</v>
      </c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103"/>
    </row>
    <row r="66" spans="1:166" ht="15" x14ac:dyDescent="0.2">
      <c r="A66" s="79" t="s">
        <v>89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80"/>
      <c r="AK66" s="34"/>
      <c r="AL66" s="35"/>
      <c r="AM66" s="35"/>
      <c r="AN66" s="35"/>
      <c r="AO66" s="35"/>
      <c r="AP66" s="35"/>
      <c r="AQ66" s="35" t="s">
        <v>110</v>
      </c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99">
        <v>500000</v>
      </c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>
        <v>500000</v>
      </c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>
        <v>500000</v>
      </c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>
        <f t="shared" si="2"/>
        <v>500000</v>
      </c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>
        <f t="shared" si="3"/>
        <v>0</v>
      </c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>
        <f t="shared" si="4"/>
        <v>0</v>
      </c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103"/>
    </row>
    <row r="67" spans="1:166" ht="15" x14ac:dyDescent="0.2">
      <c r="A67" s="79" t="s">
        <v>108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80"/>
      <c r="AK67" s="34"/>
      <c r="AL67" s="35"/>
      <c r="AM67" s="35"/>
      <c r="AN67" s="35"/>
      <c r="AO67" s="35"/>
      <c r="AP67" s="35"/>
      <c r="AQ67" s="35" t="s">
        <v>111</v>
      </c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99">
        <v>39404.239999999998</v>
      </c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>
        <v>39404.239999999998</v>
      </c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>
        <v>36884.82</v>
      </c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>
        <f t="shared" si="2"/>
        <v>36884.82</v>
      </c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>
        <f t="shared" si="3"/>
        <v>2519.4199999999983</v>
      </c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>
        <f t="shared" si="4"/>
        <v>2519.4199999999983</v>
      </c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103"/>
    </row>
    <row r="68" spans="1:166" ht="48.6" customHeight="1" x14ac:dyDescent="0.2">
      <c r="A68" s="79" t="s">
        <v>112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80"/>
      <c r="AK68" s="34"/>
      <c r="AL68" s="35"/>
      <c r="AM68" s="35"/>
      <c r="AN68" s="35"/>
      <c r="AO68" s="35"/>
      <c r="AP68" s="35"/>
      <c r="AQ68" s="35" t="s">
        <v>113</v>
      </c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99">
        <v>186950.72</v>
      </c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>
        <v>186950.72</v>
      </c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>
        <v>186950.72</v>
      </c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>
        <f t="shared" si="2"/>
        <v>186950.72</v>
      </c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>
        <f t="shared" si="3"/>
        <v>0</v>
      </c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>
        <f t="shared" si="4"/>
        <v>0</v>
      </c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103"/>
    </row>
    <row r="69" spans="1:166" ht="24.2" customHeight="1" x14ac:dyDescent="0.2">
      <c r="A69" s="79" t="s">
        <v>87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80"/>
      <c r="AK69" s="34"/>
      <c r="AL69" s="35"/>
      <c r="AM69" s="35"/>
      <c r="AN69" s="35"/>
      <c r="AO69" s="35"/>
      <c r="AP69" s="35"/>
      <c r="AQ69" s="35" t="s">
        <v>114</v>
      </c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99">
        <v>30000</v>
      </c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>
        <v>30000</v>
      </c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>
        <v>30000</v>
      </c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>
        <f t="shared" si="2"/>
        <v>30000</v>
      </c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>
        <f t="shared" si="3"/>
        <v>0</v>
      </c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>
        <f t="shared" si="4"/>
        <v>0</v>
      </c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103"/>
    </row>
    <row r="70" spans="1:166" ht="15" x14ac:dyDescent="0.2">
      <c r="A70" s="79" t="s">
        <v>89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80"/>
      <c r="AK70" s="34"/>
      <c r="AL70" s="35"/>
      <c r="AM70" s="35"/>
      <c r="AN70" s="35"/>
      <c r="AO70" s="35"/>
      <c r="AP70" s="35"/>
      <c r="AQ70" s="35" t="s">
        <v>115</v>
      </c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99">
        <v>197448.81</v>
      </c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>
        <v>197448.81</v>
      </c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>
        <v>197392.66</v>
      </c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>
        <f t="shared" si="2"/>
        <v>197392.66</v>
      </c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>
        <f t="shared" si="3"/>
        <v>56.149999999994179</v>
      </c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>
        <f t="shared" si="4"/>
        <v>56.149999999994179</v>
      </c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103"/>
    </row>
    <row r="71" spans="1:166" ht="24.2" customHeight="1" x14ac:dyDescent="0.2">
      <c r="A71" s="79" t="s">
        <v>116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80"/>
      <c r="AK71" s="34"/>
      <c r="AL71" s="35"/>
      <c r="AM71" s="35"/>
      <c r="AN71" s="35"/>
      <c r="AO71" s="35"/>
      <c r="AP71" s="35"/>
      <c r="AQ71" s="35" t="s">
        <v>117</v>
      </c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99">
        <v>140546.88</v>
      </c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>
        <v>140546.88</v>
      </c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>
        <v>56570</v>
      </c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>
        <f t="shared" si="2"/>
        <v>56570</v>
      </c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>
        <f t="shared" si="3"/>
        <v>83976.88</v>
      </c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>
        <f t="shared" si="4"/>
        <v>83976.88</v>
      </c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103"/>
    </row>
    <row r="72" spans="1:166" ht="24.2" customHeight="1" x14ac:dyDescent="0.2">
      <c r="A72" s="79" t="s">
        <v>93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80"/>
      <c r="AK72" s="34"/>
      <c r="AL72" s="35"/>
      <c r="AM72" s="35"/>
      <c r="AN72" s="35"/>
      <c r="AO72" s="35"/>
      <c r="AP72" s="35"/>
      <c r="AQ72" s="35" t="s">
        <v>118</v>
      </c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99">
        <v>85000</v>
      </c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>
        <v>85000</v>
      </c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>
        <v>85000</v>
      </c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>
        <f t="shared" si="2"/>
        <v>85000</v>
      </c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>
        <f t="shared" si="3"/>
        <v>0</v>
      </c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>
        <f t="shared" si="4"/>
        <v>0</v>
      </c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103"/>
    </row>
    <row r="73" spans="1:166" ht="24.2" customHeight="1" x14ac:dyDescent="0.2">
      <c r="A73" s="79" t="s">
        <v>119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80"/>
      <c r="AK73" s="34"/>
      <c r="AL73" s="35"/>
      <c r="AM73" s="35"/>
      <c r="AN73" s="35"/>
      <c r="AO73" s="35"/>
      <c r="AP73" s="35"/>
      <c r="AQ73" s="35" t="s">
        <v>120</v>
      </c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99">
        <v>65200</v>
      </c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>
        <v>65200</v>
      </c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>
        <v>55680</v>
      </c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>
        <f t="shared" si="2"/>
        <v>55680</v>
      </c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>
        <f t="shared" si="3"/>
        <v>9520</v>
      </c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>
        <f t="shared" si="4"/>
        <v>9520</v>
      </c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103"/>
    </row>
    <row r="74" spans="1:166" ht="24.2" customHeight="1" x14ac:dyDescent="0.2">
      <c r="A74" s="79" t="s">
        <v>95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80"/>
      <c r="AK74" s="34"/>
      <c r="AL74" s="35"/>
      <c r="AM74" s="35"/>
      <c r="AN74" s="35"/>
      <c r="AO74" s="35"/>
      <c r="AP74" s="35"/>
      <c r="AQ74" s="35" t="s">
        <v>121</v>
      </c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99">
        <v>23954.68</v>
      </c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>
        <v>23954.68</v>
      </c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>
        <v>23649</v>
      </c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>
        <f t="shared" si="2"/>
        <v>23649</v>
      </c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>
        <f t="shared" si="3"/>
        <v>305.68000000000029</v>
      </c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>
        <f t="shared" si="4"/>
        <v>305.68000000000029</v>
      </c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103"/>
    </row>
    <row r="75" spans="1:166" ht="36.4" customHeight="1" x14ac:dyDescent="0.2">
      <c r="A75" s="79" t="s">
        <v>122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80"/>
      <c r="AK75" s="34"/>
      <c r="AL75" s="35"/>
      <c r="AM75" s="35"/>
      <c r="AN75" s="35"/>
      <c r="AO75" s="35"/>
      <c r="AP75" s="35"/>
      <c r="AQ75" s="35" t="s">
        <v>123</v>
      </c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99">
        <v>7400</v>
      </c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>
        <v>7400</v>
      </c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>
        <v>7400</v>
      </c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>
        <f t="shared" si="2"/>
        <v>7400</v>
      </c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>
        <f t="shared" si="3"/>
        <v>0</v>
      </c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>
        <f t="shared" si="4"/>
        <v>0</v>
      </c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103"/>
    </row>
    <row r="76" spans="1:166" ht="15" x14ac:dyDescent="0.2">
      <c r="A76" s="79" t="s">
        <v>85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80"/>
      <c r="AK76" s="34"/>
      <c r="AL76" s="35"/>
      <c r="AM76" s="35"/>
      <c r="AN76" s="35"/>
      <c r="AO76" s="35"/>
      <c r="AP76" s="35"/>
      <c r="AQ76" s="35" t="s">
        <v>124</v>
      </c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99">
        <v>36610.1</v>
      </c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>
        <v>36610.1</v>
      </c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>
        <v>36610.080000000002</v>
      </c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>
        <f t="shared" si="2"/>
        <v>36610.080000000002</v>
      </c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>
        <f t="shared" si="3"/>
        <v>1.9999999996798579E-2</v>
      </c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>
        <f t="shared" si="4"/>
        <v>1.9999999996798579E-2</v>
      </c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103"/>
    </row>
    <row r="77" spans="1:166" ht="15" x14ac:dyDescent="0.2">
      <c r="A77" s="79" t="s">
        <v>108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80"/>
      <c r="AK77" s="34"/>
      <c r="AL77" s="35"/>
      <c r="AM77" s="35"/>
      <c r="AN77" s="35"/>
      <c r="AO77" s="35"/>
      <c r="AP77" s="35"/>
      <c r="AQ77" s="35" t="s">
        <v>125</v>
      </c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99">
        <v>1978.5</v>
      </c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>
        <v>1978.5</v>
      </c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>
        <v>1978.5</v>
      </c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>
        <f t="shared" si="2"/>
        <v>1978.5</v>
      </c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>
        <f t="shared" si="3"/>
        <v>0</v>
      </c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>
        <f t="shared" si="4"/>
        <v>0</v>
      </c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103"/>
    </row>
    <row r="78" spans="1:166" ht="24.2" customHeight="1" x14ac:dyDescent="0.2">
      <c r="A78" s="79" t="s">
        <v>87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80"/>
      <c r="AK78" s="34"/>
      <c r="AL78" s="35"/>
      <c r="AM78" s="35"/>
      <c r="AN78" s="35"/>
      <c r="AO78" s="35"/>
      <c r="AP78" s="35"/>
      <c r="AQ78" s="35" t="s">
        <v>126</v>
      </c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99">
        <v>44931.74</v>
      </c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>
        <v>44931.74</v>
      </c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>
        <v>5314.3</v>
      </c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>
        <f t="shared" si="2"/>
        <v>5314.3</v>
      </c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>
        <f t="shared" si="3"/>
        <v>39617.439999999995</v>
      </c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>
        <f t="shared" si="4"/>
        <v>39617.439999999995</v>
      </c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103"/>
    </row>
    <row r="79" spans="1:166" ht="15" x14ac:dyDescent="0.2">
      <c r="A79" s="79" t="s">
        <v>89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80"/>
      <c r="AK79" s="34"/>
      <c r="AL79" s="35"/>
      <c r="AM79" s="35"/>
      <c r="AN79" s="35"/>
      <c r="AO79" s="35"/>
      <c r="AP79" s="35"/>
      <c r="AQ79" s="35" t="s">
        <v>127</v>
      </c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99">
        <v>24500</v>
      </c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>
        <v>24500</v>
      </c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>
        <v>24430.49</v>
      </c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>
        <f t="shared" si="2"/>
        <v>24430.49</v>
      </c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>
        <f t="shared" si="3"/>
        <v>69.509999999998399</v>
      </c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>
        <f t="shared" si="4"/>
        <v>69.509999999998399</v>
      </c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103"/>
    </row>
    <row r="80" spans="1:166" ht="24.2" customHeight="1" x14ac:dyDescent="0.2">
      <c r="A80" s="79" t="s">
        <v>119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80"/>
      <c r="AK80" s="34"/>
      <c r="AL80" s="35"/>
      <c r="AM80" s="35"/>
      <c r="AN80" s="35"/>
      <c r="AO80" s="35"/>
      <c r="AP80" s="35"/>
      <c r="AQ80" s="35" t="s">
        <v>128</v>
      </c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99">
        <v>26913</v>
      </c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>
        <v>26913</v>
      </c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>
        <v>26913</v>
      </c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>
        <f t="shared" si="2"/>
        <v>26913</v>
      </c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>
        <f t="shared" si="3"/>
        <v>0</v>
      </c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>
        <f t="shared" si="4"/>
        <v>0</v>
      </c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103"/>
    </row>
    <row r="81" spans="1:166" ht="24.2" customHeight="1" x14ac:dyDescent="0.2">
      <c r="A81" s="79" t="s">
        <v>95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80"/>
      <c r="AK81" s="34"/>
      <c r="AL81" s="35"/>
      <c r="AM81" s="35"/>
      <c r="AN81" s="35"/>
      <c r="AO81" s="35"/>
      <c r="AP81" s="35"/>
      <c r="AQ81" s="35" t="s">
        <v>129</v>
      </c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99">
        <v>42687</v>
      </c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>
        <v>42687</v>
      </c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>
        <v>42687</v>
      </c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>
        <f t="shared" si="2"/>
        <v>42687</v>
      </c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>
        <f t="shared" si="3"/>
        <v>0</v>
      </c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>
        <f t="shared" si="4"/>
        <v>0</v>
      </c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103"/>
    </row>
    <row r="82" spans="1:166" ht="36.4" customHeight="1" x14ac:dyDescent="0.2">
      <c r="A82" s="79" t="s">
        <v>122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80"/>
      <c r="AK82" s="34"/>
      <c r="AL82" s="35"/>
      <c r="AM82" s="35"/>
      <c r="AN82" s="35"/>
      <c r="AO82" s="35"/>
      <c r="AP82" s="35"/>
      <c r="AQ82" s="35" t="s">
        <v>130</v>
      </c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99">
        <v>10000</v>
      </c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>
        <v>10000</v>
      </c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>
        <v>10000</v>
      </c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>
        <f t="shared" si="2"/>
        <v>10000</v>
      </c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>
        <f t="shared" si="3"/>
        <v>0</v>
      </c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>
        <f t="shared" si="4"/>
        <v>0</v>
      </c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103"/>
    </row>
    <row r="83" spans="1:166" ht="15" x14ac:dyDescent="0.2">
      <c r="A83" s="79" t="s">
        <v>108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80"/>
      <c r="AK83" s="34"/>
      <c r="AL83" s="35"/>
      <c r="AM83" s="35"/>
      <c r="AN83" s="35"/>
      <c r="AO83" s="35"/>
      <c r="AP83" s="35"/>
      <c r="AQ83" s="35" t="s">
        <v>131</v>
      </c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99">
        <v>784716.71</v>
      </c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>
        <v>784716.71</v>
      </c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>
        <v>784716.71</v>
      </c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>
        <f t="shared" si="2"/>
        <v>784716.71</v>
      </c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>
        <f t="shared" si="3"/>
        <v>0</v>
      </c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>
        <f t="shared" si="4"/>
        <v>0</v>
      </c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103"/>
    </row>
    <row r="84" spans="1:166" ht="15" x14ac:dyDescent="0.2">
      <c r="A84" s="79" t="s">
        <v>97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80"/>
      <c r="AK84" s="34"/>
      <c r="AL84" s="35"/>
      <c r="AM84" s="35"/>
      <c r="AN84" s="35"/>
      <c r="AO84" s="35"/>
      <c r="AP84" s="35"/>
      <c r="AQ84" s="35" t="s">
        <v>132</v>
      </c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99">
        <v>20000</v>
      </c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>
        <v>20000</v>
      </c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>
        <v>20000</v>
      </c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>
        <f t="shared" si="2"/>
        <v>20000</v>
      </c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>
        <f t="shared" si="3"/>
        <v>0</v>
      </c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>
        <f t="shared" si="4"/>
        <v>0</v>
      </c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103"/>
    </row>
    <row r="85" spans="1:166" ht="24" customHeight="1" thickBot="1" x14ac:dyDescent="0.25">
      <c r="A85" s="76" t="s">
        <v>133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7"/>
      <c r="AK85" s="19" t="s">
        <v>134</v>
      </c>
      <c r="AL85" s="20"/>
      <c r="AM85" s="20"/>
      <c r="AN85" s="20"/>
      <c r="AO85" s="20"/>
      <c r="AP85" s="20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104">
        <v>-235459.18</v>
      </c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>
        <v>-235459.18</v>
      </c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>
        <v>249766.69</v>
      </c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99">
        <f t="shared" si="2"/>
        <v>249766.69</v>
      </c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5"/>
    </row>
    <row r="86" spans="1:166" ht="9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6" t="s">
        <v>135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6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2" t="s">
        <v>136</v>
      </c>
    </row>
    <row r="88" spans="1:166" ht="12.75" customHeight="1" x14ac:dyDescent="0.2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</row>
    <row r="89" spans="1:166" ht="11.25" customHeight="1" x14ac:dyDescent="0.2">
      <c r="A89" s="67" t="s">
        <v>21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8"/>
      <c r="AP89" s="71" t="s">
        <v>22</v>
      </c>
      <c r="AQ89" s="67"/>
      <c r="AR89" s="67"/>
      <c r="AS89" s="67"/>
      <c r="AT89" s="67"/>
      <c r="AU89" s="68"/>
      <c r="AV89" s="71" t="s">
        <v>137</v>
      </c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8"/>
      <c r="BL89" s="71" t="s">
        <v>71</v>
      </c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8"/>
      <c r="CF89" s="58" t="s">
        <v>25</v>
      </c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60"/>
      <c r="ET89" s="71" t="s">
        <v>26</v>
      </c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74"/>
    </row>
    <row r="90" spans="1:166" ht="69.75" customHeight="1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70"/>
      <c r="AP90" s="72"/>
      <c r="AQ90" s="69"/>
      <c r="AR90" s="69"/>
      <c r="AS90" s="69"/>
      <c r="AT90" s="69"/>
      <c r="AU90" s="70"/>
      <c r="AV90" s="72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70"/>
      <c r="BL90" s="72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70"/>
      <c r="CF90" s="59" t="s">
        <v>138</v>
      </c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60"/>
      <c r="CW90" s="58" t="s">
        <v>28</v>
      </c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60"/>
      <c r="DN90" s="58" t="s">
        <v>29</v>
      </c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60"/>
      <c r="EE90" s="58" t="s">
        <v>30</v>
      </c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60"/>
      <c r="ET90" s="72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75"/>
    </row>
    <row r="91" spans="1:166" ht="12" customHeight="1" x14ac:dyDescent="0.2">
      <c r="A91" s="64">
        <v>1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5"/>
      <c r="AP91" s="61">
        <v>2</v>
      </c>
      <c r="AQ91" s="62"/>
      <c r="AR91" s="62"/>
      <c r="AS91" s="62"/>
      <c r="AT91" s="62"/>
      <c r="AU91" s="63"/>
      <c r="AV91" s="61">
        <v>3</v>
      </c>
      <c r="AW91" s="62"/>
      <c r="AX91" s="62"/>
      <c r="AY91" s="62"/>
      <c r="AZ91" s="62"/>
      <c r="BA91" s="62"/>
      <c r="BB91" s="62"/>
      <c r="BC91" s="62"/>
      <c r="BD91" s="62"/>
      <c r="BE91" s="49"/>
      <c r="BF91" s="49"/>
      <c r="BG91" s="49"/>
      <c r="BH91" s="49"/>
      <c r="BI91" s="49"/>
      <c r="BJ91" s="49"/>
      <c r="BK91" s="66"/>
      <c r="BL91" s="61">
        <v>4</v>
      </c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3"/>
      <c r="CF91" s="61">
        <v>5</v>
      </c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3"/>
      <c r="CW91" s="61">
        <v>6</v>
      </c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3"/>
      <c r="DN91" s="61">
        <v>7</v>
      </c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3"/>
      <c r="EE91" s="61">
        <v>8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3"/>
      <c r="ET91" s="48">
        <v>9</v>
      </c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50"/>
    </row>
    <row r="92" spans="1:166" ht="37.5" customHeight="1" x14ac:dyDescent="0.2">
      <c r="A92" s="51" t="s">
        <v>139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2"/>
      <c r="AP92" s="53" t="s">
        <v>140</v>
      </c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5"/>
      <c r="BF92" s="56"/>
      <c r="BG92" s="56"/>
      <c r="BH92" s="56"/>
      <c r="BI92" s="56"/>
      <c r="BJ92" s="56"/>
      <c r="BK92" s="57"/>
      <c r="BL92" s="97">
        <v>235459.18</v>
      </c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>
        <v>-249766.69</v>
      </c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97"/>
      <c r="EB92" s="97"/>
      <c r="EC92" s="97"/>
      <c r="ED92" s="97"/>
      <c r="EE92" s="97">
        <f t="shared" ref="EE92:EE106" si="5">CF92+CW92+DN92</f>
        <v>-249766.69</v>
      </c>
      <c r="EF92" s="97"/>
      <c r="EG92" s="97"/>
      <c r="EH92" s="97"/>
      <c r="EI92" s="97"/>
      <c r="EJ92" s="97"/>
      <c r="EK92" s="97"/>
      <c r="EL92" s="97"/>
      <c r="EM92" s="97"/>
      <c r="EN92" s="97"/>
      <c r="EO92" s="97"/>
      <c r="EP92" s="97"/>
      <c r="EQ92" s="97"/>
      <c r="ER92" s="97"/>
      <c r="ES92" s="97"/>
      <c r="ET92" s="97">
        <f t="shared" ref="ET92:ET97" si="6">BL92-CF92-CW92-DN92</f>
        <v>485225.87</v>
      </c>
      <c r="EU92" s="97"/>
      <c r="EV92" s="97"/>
      <c r="EW92" s="97"/>
      <c r="EX92" s="97"/>
      <c r="EY92" s="97"/>
      <c r="EZ92" s="97"/>
      <c r="FA92" s="97"/>
      <c r="FB92" s="97"/>
      <c r="FC92" s="97"/>
      <c r="FD92" s="97"/>
      <c r="FE92" s="97"/>
      <c r="FF92" s="97"/>
      <c r="FG92" s="97"/>
      <c r="FH92" s="97"/>
      <c r="FI92" s="97"/>
      <c r="FJ92" s="98"/>
    </row>
    <row r="93" spans="1:166" ht="36.75" customHeight="1" x14ac:dyDescent="0.2">
      <c r="A93" s="46" t="s">
        <v>141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7"/>
      <c r="AP93" s="34" t="s">
        <v>142</v>
      </c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6"/>
      <c r="BF93" s="28"/>
      <c r="BG93" s="28"/>
      <c r="BH93" s="28"/>
      <c r="BI93" s="28"/>
      <c r="BJ93" s="28"/>
      <c r="BK93" s="2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100">
        <f t="shared" si="5"/>
        <v>0</v>
      </c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2"/>
      <c r="ET93" s="100">
        <f t="shared" si="6"/>
        <v>0</v>
      </c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6"/>
    </row>
    <row r="94" spans="1:166" ht="17.25" customHeight="1" x14ac:dyDescent="0.2">
      <c r="A94" s="37" t="s">
        <v>143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8"/>
      <c r="AP94" s="39"/>
      <c r="AQ94" s="40"/>
      <c r="AR94" s="40"/>
      <c r="AS94" s="40"/>
      <c r="AT94" s="40"/>
      <c r="AU94" s="41"/>
      <c r="AV94" s="42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4"/>
      <c r="BL94" s="107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9"/>
      <c r="CF94" s="107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9"/>
      <c r="CW94" s="107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9"/>
      <c r="DN94" s="107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9"/>
      <c r="EE94" s="99">
        <f t="shared" si="5"/>
        <v>0</v>
      </c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>
        <f t="shared" si="6"/>
        <v>0</v>
      </c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103"/>
    </row>
    <row r="95" spans="1:166" ht="24" customHeight="1" x14ac:dyDescent="0.2">
      <c r="A95" s="46" t="s">
        <v>144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7"/>
      <c r="AP95" s="34" t="s">
        <v>145</v>
      </c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6"/>
      <c r="BF95" s="28"/>
      <c r="BG95" s="28"/>
      <c r="BH95" s="28"/>
      <c r="BI95" s="28"/>
      <c r="BJ95" s="28"/>
      <c r="BK95" s="2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>
        <f t="shared" si="5"/>
        <v>0</v>
      </c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>
        <f t="shared" si="6"/>
        <v>0</v>
      </c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103"/>
    </row>
    <row r="96" spans="1:166" ht="17.25" customHeight="1" x14ac:dyDescent="0.2">
      <c r="A96" s="37" t="s">
        <v>143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8"/>
      <c r="AP96" s="39"/>
      <c r="AQ96" s="40"/>
      <c r="AR96" s="40"/>
      <c r="AS96" s="40"/>
      <c r="AT96" s="40"/>
      <c r="AU96" s="41"/>
      <c r="AV96" s="42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107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9"/>
      <c r="CF96" s="107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9"/>
      <c r="CW96" s="107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9"/>
      <c r="DN96" s="107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9"/>
      <c r="EE96" s="99">
        <f t="shared" si="5"/>
        <v>0</v>
      </c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>
        <f t="shared" si="6"/>
        <v>0</v>
      </c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103"/>
    </row>
    <row r="97" spans="1:166" ht="31.5" customHeight="1" x14ac:dyDescent="0.2">
      <c r="A97" s="45" t="s">
        <v>146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34" t="s">
        <v>147</v>
      </c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6"/>
      <c r="BF97" s="28"/>
      <c r="BG97" s="28"/>
      <c r="BH97" s="28"/>
      <c r="BI97" s="28"/>
      <c r="BJ97" s="28"/>
      <c r="BK97" s="2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>
        <f t="shared" si="5"/>
        <v>0</v>
      </c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>
        <f t="shared" si="6"/>
        <v>0</v>
      </c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103"/>
    </row>
    <row r="98" spans="1:166" ht="15" customHeight="1" x14ac:dyDescent="0.2">
      <c r="A98" s="25" t="s">
        <v>148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34" t="s">
        <v>149</v>
      </c>
      <c r="AQ98" s="35"/>
      <c r="AR98" s="35"/>
      <c r="AS98" s="35"/>
      <c r="AT98" s="35"/>
      <c r="AU98" s="35"/>
      <c r="AV98" s="20"/>
      <c r="AW98" s="20"/>
      <c r="AX98" s="20"/>
      <c r="AY98" s="20"/>
      <c r="AZ98" s="20"/>
      <c r="BA98" s="20"/>
      <c r="BB98" s="20"/>
      <c r="BC98" s="20"/>
      <c r="BD98" s="20"/>
      <c r="BE98" s="21"/>
      <c r="BF98" s="22"/>
      <c r="BG98" s="22"/>
      <c r="BH98" s="22"/>
      <c r="BI98" s="22"/>
      <c r="BJ98" s="22"/>
      <c r="BK98" s="23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>
        <f t="shared" si="5"/>
        <v>0</v>
      </c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103"/>
    </row>
    <row r="99" spans="1:166" ht="15" customHeight="1" x14ac:dyDescent="0.2">
      <c r="A99" s="25" t="s">
        <v>150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6"/>
      <c r="AP99" s="27" t="s">
        <v>151</v>
      </c>
      <c r="AQ99" s="28"/>
      <c r="AR99" s="28"/>
      <c r="AS99" s="28"/>
      <c r="AT99" s="28"/>
      <c r="AU99" s="29"/>
      <c r="AV99" s="30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2"/>
      <c r="BL99" s="100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2"/>
      <c r="CF99" s="100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2"/>
      <c r="CW99" s="100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2"/>
      <c r="DN99" s="100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2"/>
      <c r="EE99" s="99">
        <f t="shared" si="5"/>
        <v>0</v>
      </c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  <c r="FB99" s="99"/>
      <c r="FC99" s="99"/>
      <c r="FD99" s="99"/>
      <c r="FE99" s="99"/>
      <c r="FF99" s="99"/>
      <c r="FG99" s="99"/>
      <c r="FH99" s="99"/>
      <c r="FI99" s="99"/>
      <c r="FJ99" s="103"/>
    </row>
    <row r="100" spans="1:166" ht="31.5" customHeight="1" x14ac:dyDescent="0.2">
      <c r="A100" s="24" t="s">
        <v>152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33"/>
      <c r="AP100" s="34" t="s">
        <v>153</v>
      </c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6"/>
      <c r="BF100" s="28"/>
      <c r="BG100" s="28"/>
      <c r="BH100" s="28"/>
      <c r="BI100" s="28"/>
      <c r="BJ100" s="28"/>
      <c r="BK100" s="29"/>
      <c r="BL100" s="99">
        <v>235459.18</v>
      </c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>
        <v>-249766.69</v>
      </c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>
        <f t="shared" si="5"/>
        <v>-249766.69</v>
      </c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103"/>
    </row>
    <row r="101" spans="1:166" ht="38.25" customHeight="1" x14ac:dyDescent="0.2">
      <c r="A101" s="24" t="s">
        <v>154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6"/>
      <c r="AP101" s="27" t="s">
        <v>155</v>
      </c>
      <c r="AQ101" s="28"/>
      <c r="AR101" s="28"/>
      <c r="AS101" s="28"/>
      <c r="AT101" s="28"/>
      <c r="AU101" s="29"/>
      <c r="AV101" s="30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2"/>
      <c r="BL101" s="100">
        <v>235459.18</v>
      </c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2"/>
      <c r="CF101" s="100">
        <v>-249766.69</v>
      </c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2"/>
      <c r="CW101" s="100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2"/>
      <c r="DN101" s="99"/>
      <c r="DO101" s="99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>
        <f t="shared" si="5"/>
        <v>-249766.69</v>
      </c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99"/>
      <c r="FF101" s="99"/>
      <c r="FG101" s="99"/>
      <c r="FH101" s="99"/>
      <c r="FI101" s="99"/>
      <c r="FJ101" s="103"/>
    </row>
    <row r="102" spans="1:166" ht="36" customHeight="1" x14ac:dyDescent="0.2">
      <c r="A102" s="24" t="s">
        <v>156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6"/>
      <c r="AP102" s="34" t="s">
        <v>157</v>
      </c>
      <c r="AQ102" s="35"/>
      <c r="AR102" s="35"/>
      <c r="AS102" s="35"/>
      <c r="AT102" s="35"/>
      <c r="AU102" s="35"/>
      <c r="AV102" s="20"/>
      <c r="AW102" s="20"/>
      <c r="AX102" s="20"/>
      <c r="AY102" s="20"/>
      <c r="AZ102" s="20"/>
      <c r="BA102" s="20"/>
      <c r="BB102" s="20"/>
      <c r="BC102" s="20"/>
      <c r="BD102" s="20"/>
      <c r="BE102" s="21"/>
      <c r="BF102" s="22"/>
      <c r="BG102" s="22"/>
      <c r="BH102" s="22"/>
      <c r="BI102" s="22"/>
      <c r="BJ102" s="22"/>
      <c r="BK102" s="23"/>
      <c r="BL102" s="99">
        <v>-6846763.2999999998</v>
      </c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>
        <v>-7187803.3899999997</v>
      </c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>
        <f t="shared" si="5"/>
        <v>-7187803.3899999997</v>
      </c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103"/>
    </row>
    <row r="103" spans="1:166" ht="26.25" customHeight="1" x14ac:dyDescent="0.2">
      <c r="A103" s="24" t="s">
        <v>158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6"/>
      <c r="AP103" s="27" t="s">
        <v>159</v>
      </c>
      <c r="AQ103" s="28"/>
      <c r="AR103" s="28"/>
      <c r="AS103" s="28"/>
      <c r="AT103" s="28"/>
      <c r="AU103" s="29"/>
      <c r="AV103" s="30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2"/>
      <c r="BL103" s="100">
        <v>7082222.4800000004</v>
      </c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2"/>
      <c r="CF103" s="100">
        <v>6938036.7000000002</v>
      </c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2"/>
      <c r="CW103" s="100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2"/>
      <c r="DN103" s="100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2"/>
      <c r="EE103" s="99">
        <f t="shared" si="5"/>
        <v>6938036.7000000002</v>
      </c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103"/>
    </row>
    <row r="104" spans="1:166" ht="27.75" customHeight="1" x14ac:dyDescent="0.2">
      <c r="A104" s="24" t="s">
        <v>160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33"/>
      <c r="AP104" s="34" t="s">
        <v>161</v>
      </c>
      <c r="AQ104" s="35"/>
      <c r="AR104" s="35"/>
      <c r="AS104" s="35"/>
      <c r="AT104" s="35"/>
      <c r="AU104" s="35"/>
      <c r="AV104" s="20"/>
      <c r="AW104" s="20"/>
      <c r="AX104" s="20"/>
      <c r="AY104" s="20"/>
      <c r="AZ104" s="20"/>
      <c r="BA104" s="20"/>
      <c r="BB104" s="20"/>
      <c r="BC104" s="20"/>
      <c r="BD104" s="20"/>
      <c r="BE104" s="21"/>
      <c r="BF104" s="22"/>
      <c r="BG104" s="22"/>
      <c r="BH104" s="22"/>
      <c r="BI104" s="22"/>
      <c r="BJ104" s="22"/>
      <c r="BK104" s="23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100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2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>
        <f t="shared" si="5"/>
        <v>0</v>
      </c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103"/>
    </row>
    <row r="105" spans="1:166" ht="24" customHeight="1" x14ac:dyDescent="0.2">
      <c r="A105" s="24" t="s">
        <v>162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6"/>
      <c r="AP105" s="27" t="s">
        <v>163</v>
      </c>
      <c r="AQ105" s="28"/>
      <c r="AR105" s="28"/>
      <c r="AS105" s="28"/>
      <c r="AT105" s="28"/>
      <c r="AU105" s="29"/>
      <c r="AV105" s="30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2"/>
      <c r="BL105" s="100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2"/>
      <c r="CF105" s="100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2"/>
      <c r="CW105" s="100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2"/>
      <c r="DN105" s="100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2"/>
      <c r="EE105" s="99">
        <f t="shared" si="5"/>
        <v>0</v>
      </c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103"/>
    </row>
    <row r="106" spans="1:166" ht="25.5" customHeight="1" x14ac:dyDescent="0.2">
      <c r="A106" s="16" t="s">
        <v>164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8"/>
      <c r="AP106" s="19" t="s">
        <v>165</v>
      </c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1"/>
      <c r="BF106" s="22"/>
      <c r="BG106" s="22"/>
      <c r="BH106" s="22"/>
      <c r="BI106" s="22"/>
      <c r="BJ106" s="22"/>
      <c r="BK106" s="23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10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2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>
        <f t="shared" si="5"/>
        <v>0</v>
      </c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5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166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"/>
      <c r="AG109" s="1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167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5" t="s">
        <v>168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"/>
      <c r="AG110" s="1"/>
      <c r="AH110" s="15" t="s">
        <v>169</v>
      </c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170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"/>
      <c r="DR110" s="1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171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"/>
      <c r="AG111" s="1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5" t="s">
        <v>168</v>
      </c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7"/>
      <c r="DR111" s="7"/>
      <c r="DS111" s="15" t="s">
        <v>169</v>
      </c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5" t="s">
        <v>168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7"/>
      <c r="AG112" s="7"/>
      <c r="AH112" s="15" t="s">
        <v>169</v>
      </c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7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2" t="s">
        <v>172</v>
      </c>
      <c r="B114" s="12"/>
      <c r="C114" s="13"/>
      <c r="D114" s="13"/>
      <c r="E114" s="13"/>
      <c r="F114" s="1" t="s">
        <v>172</v>
      </c>
      <c r="G114" s="1"/>
      <c r="H114" s="1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2">
        <v>200</v>
      </c>
      <c r="Z114" s="12"/>
      <c r="AA114" s="12"/>
      <c r="AB114" s="12"/>
      <c r="AC114" s="12"/>
      <c r="AD114" s="11"/>
      <c r="AE114" s="11"/>
      <c r="AF114" s="1"/>
      <c r="AG114" s="1" t="s">
        <v>173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1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1"/>
      <c r="CY115" s="1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1"/>
      <c r="DW115" s="1"/>
      <c r="DX115" s="2"/>
      <c r="DY115" s="2"/>
      <c r="DZ115" s="5"/>
      <c r="EA115" s="5"/>
      <c r="EB115" s="5"/>
      <c r="EC115" s="1"/>
      <c r="ED115" s="1"/>
      <c r="EE115" s="1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2"/>
      <c r="EW115" s="2"/>
      <c r="EX115" s="2"/>
      <c r="EY115" s="2"/>
      <c r="EZ115" s="2"/>
      <c r="FA115" s="8"/>
      <c r="FB115" s="8"/>
      <c r="FC115" s="1"/>
      <c r="FD115" s="1"/>
      <c r="FE115" s="1"/>
      <c r="FF115" s="1"/>
      <c r="FG115" s="1"/>
      <c r="FH115" s="1"/>
      <c r="FI115" s="1"/>
      <c r="FJ115" s="1"/>
    </row>
    <row r="116" spans="1:166" ht="9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1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10"/>
      <c r="CY116" s="10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</sheetData>
  <mergeCells count="867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BU41:CG42"/>
    <mergeCell ref="CH41:EJ41"/>
    <mergeCell ref="EK41:FJ41"/>
    <mergeCell ref="CH42:CW42"/>
    <mergeCell ref="CX42:DJ42"/>
    <mergeCell ref="DK42:DW42"/>
    <mergeCell ref="DX42:EJ42"/>
    <mergeCell ref="EK42:EW42"/>
    <mergeCell ref="A40:FJ40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43:CW43"/>
    <mergeCell ref="CX43:DJ43"/>
    <mergeCell ref="DK43:DW43"/>
    <mergeCell ref="DX43:EJ43"/>
    <mergeCell ref="EK43:EW43"/>
    <mergeCell ref="EX43:FJ43"/>
    <mergeCell ref="A41:AJ42"/>
    <mergeCell ref="AK41:AP42"/>
    <mergeCell ref="AQ41:BB42"/>
    <mergeCell ref="BC41:BT42"/>
    <mergeCell ref="EX42:FJ42"/>
    <mergeCell ref="A43:AJ43"/>
    <mergeCell ref="AK43:AP43"/>
    <mergeCell ref="AQ43:BB43"/>
    <mergeCell ref="BC43:BT43"/>
    <mergeCell ref="BU43:CG43"/>
    <mergeCell ref="DX44:EJ44"/>
    <mergeCell ref="EK44:EW44"/>
    <mergeCell ref="EX44:FJ44"/>
    <mergeCell ref="EK45:EW45"/>
    <mergeCell ref="EX45:FJ45"/>
    <mergeCell ref="DX45:EJ45"/>
    <mergeCell ref="A44:AJ44"/>
    <mergeCell ref="AK44:AP44"/>
    <mergeCell ref="AQ44:BB44"/>
    <mergeCell ref="BC44:BT44"/>
    <mergeCell ref="BU44:CG44"/>
    <mergeCell ref="CH44:CW44"/>
    <mergeCell ref="A45:AJ45"/>
    <mergeCell ref="AK45:AP45"/>
    <mergeCell ref="AQ45:BB45"/>
    <mergeCell ref="BC45:BT45"/>
    <mergeCell ref="BU45:CG45"/>
    <mergeCell ref="DK45:DW45"/>
    <mergeCell ref="CH45:CW45"/>
    <mergeCell ref="CX45:DJ45"/>
    <mergeCell ref="CX44:DJ44"/>
    <mergeCell ref="DK44:DW44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EK46:E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A88:FJ88"/>
    <mergeCell ref="CF89:ES89"/>
    <mergeCell ref="ET89:FJ90"/>
    <mergeCell ref="CF90:CV90"/>
    <mergeCell ref="CW90:DM90"/>
    <mergeCell ref="DN90:ED90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E90:ES90"/>
    <mergeCell ref="CF91:CV91"/>
    <mergeCell ref="CW91:DM91"/>
    <mergeCell ref="DN91:ED91"/>
    <mergeCell ref="EE91:ES91"/>
    <mergeCell ref="A91:AO91"/>
    <mergeCell ref="AP91:AU91"/>
    <mergeCell ref="AV91:BK91"/>
    <mergeCell ref="BL91:CE91"/>
    <mergeCell ref="A89:AO90"/>
    <mergeCell ref="AP89:AU90"/>
    <mergeCell ref="AV89:BK90"/>
    <mergeCell ref="BL89:CE90"/>
    <mergeCell ref="ET91:FJ91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ET92:FJ92"/>
    <mergeCell ref="EE93:ES93"/>
    <mergeCell ref="ET93:FJ93"/>
    <mergeCell ref="ET94:FJ94"/>
    <mergeCell ref="CF94:CV94"/>
    <mergeCell ref="CW94:DM94"/>
    <mergeCell ref="DN94:ED94"/>
    <mergeCell ref="EE94:ES94"/>
    <mergeCell ref="A93:AO93"/>
    <mergeCell ref="AP93:AU93"/>
    <mergeCell ref="AV93:BK93"/>
    <mergeCell ref="BL93:CE93"/>
    <mergeCell ref="CF93:CV93"/>
    <mergeCell ref="CW93:DM93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DN93:ED93"/>
    <mergeCell ref="CW95:DM95"/>
    <mergeCell ref="DN95:ED95"/>
    <mergeCell ref="EE95:ES95"/>
    <mergeCell ref="ET95:FJ95"/>
    <mergeCell ref="ET96:FJ96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CF95:CV95"/>
    <mergeCell ref="EE98:ES98"/>
    <mergeCell ref="ET98:FJ98"/>
    <mergeCell ref="ET99:FJ99"/>
    <mergeCell ref="A99:AO99"/>
    <mergeCell ref="AP99:AU99"/>
    <mergeCell ref="AV99:BK99"/>
    <mergeCell ref="BL99:CE99"/>
    <mergeCell ref="CF99:CV99"/>
    <mergeCell ref="CF97:CV97"/>
    <mergeCell ref="CW97:DM97"/>
    <mergeCell ref="DN97:ED97"/>
    <mergeCell ref="EE97:ES97"/>
    <mergeCell ref="ET97:FJ97"/>
    <mergeCell ref="A98:AO98"/>
    <mergeCell ref="AP98:AU98"/>
    <mergeCell ref="AV98:BK98"/>
    <mergeCell ref="BL98:CE98"/>
    <mergeCell ref="CF98:CV98"/>
    <mergeCell ref="A100:AO100"/>
    <mergeCell ref="AP100:AU100"/>
    <mergeCell ref="AV100:BK100"/>
    <mergeCell ref="BL100:CE100"/>
    <mergeCell ref="CF100:CV100"/>
    <mergeCell ref="CW100:DM100"/>
    <mergeCell ref="DN100:ED100"/>
    <mergeCell ref="CW98:DM98"/>
    <mergeCell ref="DN98:ED98"/>
    <mergeCell ref="EE100:ES100"/>
    <mergeCell ref="ET100:FJ100"/>
    <mergeCell ref="CF101:CV101"/>
    <mergeCell ref="CW101:DM101"/>
    <mergeCell ref="DN101:ED101"/>
    <mergeCell ref="EE101:ES101"/>
    <mergeCell ref="CW99:DM99"/>
    <mergeCell ref="DN99:ED99"/>
    <mergeCell ref="EE99:ES99"/>
    <mergeCell ref="CW102:DM102"/>
    <mergeCell ref="DN102:ED102"/>
    <mergeCell ref="EE102:ES102"/>
    <mergeCell ref="ET102:FJ102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ET104:FJ104"/>
    <mergeCell ref="A105:AO105"/>
    <mergeCell ref="AP105:AU105"/>
    <mergeCell ref="AV105:BK105"/>
    <mergeCell ref="BL105:CE105"/>
    <mergeCell ref="ET105:FJ105"/>
    <mergeCell ref="CF105:CV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CW105:DM105"/>
    <mergeCell ref="DN105:ED105"/>
    <mergeCell ref="EE105:ES105"/>
    <mergeCell ref="CW106:DM106"/>
    <mergeCell ref="DN106:ED106"/>
    <mergeCell ref="EE106:ES106"/>
    <mergeCell ref="CW104:DM104"/>
    <mergeCell ref="DN104:ED104"/>
    <mergeCell ref="EE104:ES104"/>
    <mergeCell ref="N109:AE109"/>
    <mergeCell ref="AH109:BH109"/>
    <mergeCell ref="N110:AE110"/>
    <mergeCell ref="AH110:BH110"/>
    <mergeCell ref="R111:AE111"/>
    <mergeCell ref="AH111:BH111"/>
    <mergeCell ref="ET106:FJ106"/>
    <mergeCell ref="A106:AO106"/>
    <mergeCell ref="AP106:AU106"/>
    <mergeCell ref="AV106:BK106"/>
    <mergeCell ref="BL106:CE106"/>
    <mergeCell ref="CF106:CV106"/>
    <mergeCell ref="AD114:AE114"/>
    <mergeCell ref="A114:B114"/>
    <mergeCell ref="C114:E114"/>
    <mergeCell ref="I114:X114"/>
    <mergeCell ref="Y114:AC114"/>
    <mergeCell ref="DC111:DP111"/>
    <mergeCell ref="DS111:ES111"/>
    <mergeCell ref="DC110:DP110"/>
    <mergeCell ref="DS110:ES110"/>
    <mergeCell ref="R112:AE112"/>
    <mergeCell ref="AH112:BH112"/>
  </mergeCells>
  <pageMargins left="0.59055118110236227" right="0.39370078740157483" top="0.39370078740157483" bottom="0.19685039370078741" header="0.31496062992125984" footer="0.39370078740157483"/>
  <pageSetup paperSize="9" scale="4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rep:2.55.0.49</dc:description>
  <cp:lastModifiedBy>Пользователь Windows</cp:lastModifiedBy>
  <cp:lastPrinted>2023-01-16T13:07:20Z</cp:lastPrinted>
  <dcterms:created xsi:type="dcterms:W3CDTF">2023-01-16T12:24:04Z</dcterms:created>
  <dcterms:modified xsi:type="dcterms:W3CDTF">2023-01-16T13:09:53Z</dcterms:modified>
</cp:coreProperties>
</file>